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4" i="9" l="1"/>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C38" i="9"/>
  <c r="CO37" i="9"/>
  <c r="BE37" i="9"/>
  <c r="AM37" i="9"/>
  <c r="C37" i="9"/>
  <c r="CO36" i="9"/>
  <c r="BE36" i="9"/>
  <c r="AM36" i="9"/>
  <c r="C36" i="9"/>
  <c r="BE35" i="9"/>
  <c r="AM35" i="9"/>
  <c r="C35" i="9"/>
  <c r="BW34" i="9"/>
  <c r="BW35" i="9" s="1"/>
  <c r="BW36" i="9" s="1"/>
  <c r="BW37" i="9" s="1"/>
  <c r="BW38" i="9" s="1"/>
  <c r="BW39" i="9" s="1"/>
  <c r="AM34" i="9"/>
  <c r="C34" i="9"/>
  <c r="CO34" i="9" l="1"/>
  <c r="CO35"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<sst xmlns="http://schemas.openxmlformats.org/spreadsheetml/2006/main" count="988" uniqueCount="542">
  <si>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</si>
  <si>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</si>
  <si>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</si>
  <si>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</si>
  <si>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</si>
  <si>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</si>
  <si>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</si>
  <si>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</si>
  <si>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</si>
  <si>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</si>
  <si>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</si>
  <si>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</si>
  <si>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</si>
  <si>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</si>
  <si>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</si>
  <si>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</si>
  <si>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</si>
  <si>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</si>
  <si>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</si>
  <si>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</si>
  <si>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</si>
  <si>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</si>
  <si>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</si>
  <si>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</si>
  <si>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</si>
  <si>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</si>
  <si>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</si>
  <si>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</si>
  <si>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</si>
  <si>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</si>
  <si>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</si>
  <si>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</si>
  <si>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</si>
  <si>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</si>
  <si>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</si>
  <si>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</si>
  <si>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</si>
  <si>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</si>
  <si>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</si>
  <si>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</si>
  <si>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</si>
  <si>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</si>
  <si>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</si>
  <si>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</si>
  <si>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</si>
  <si>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</si>
  <si>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</si>
  <si>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</si>
  <si>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</si>
  <si>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</si>
  <si>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</si>
  <si>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</si>
  <si>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</si>
  <si>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</si>
  <si>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</si>
  <si>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</si>
  <si>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</si>
  <si>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</si>
  <si>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</si>
  <si>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</si>
  <si>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</si>
  <si>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</si>
  <si>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</si>
  <si>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</si>
  <si>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</si>
  <si>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</si>
  <si>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</si>
  <si>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</si>
  <si>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</si>
  <si>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</si>
  <si>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</si>
  <si>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</si>
  <si>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</si>
  <si>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</si>
  <si>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</si>
  <si>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</si>
  <si>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</si>
  <si>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</si>
  <si>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</si>
  <si>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</si>
  <si>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</si>
  <si>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</si>
  <si>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</si>
  <si>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</si>
  <si>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</si>
  <si>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</si>
  <si>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</si>
  <si>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</si>
  <si>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</si>
  <si>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</si>
  <si>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</si>
  <si>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</si>
  <si>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</si>
  <si>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</si>
  <si>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</si>
  <si>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</si>
  <si>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</si>
  <si>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</si>
  <si>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</si>
  <si>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</si>
  <si>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</si>
  <si>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</si>
  <si>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</si>
  <si>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</si>
  <si>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</si>
  <si>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</si>
  <si>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</si>
  <si>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</si>
  <si>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</si>
  <si>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</si>
  <si>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</si>
  <si>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</si>
  <si>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</si>
  <si>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</si>
  <si>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</si>
  <si>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</si>
  <si>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</si>
  <si>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</si>
  <si>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</si>
  <si>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</si>
  <si>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</si>
  <si>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</si>
  <si>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</si>
  <si>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</si>
  <si>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</si>
  <si>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</si>
  <si>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</si>
  <si>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</si>
  <si>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</si>
  <si>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</si>
  <si>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</si>
  <si>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</si>
  <si>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</si>
  <si>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</si>
  <si>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</si>
  <si>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</si>
  <si>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</si>
  <si>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</si>
  <si>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</si>
  <si>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</si>
  <si>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</si>
  <si>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</si>
  <si>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</si>
  <si>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</si>
  <si>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</si>
  <si>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</si>
  <si>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</si>
  <si>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</si>
  <si>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</si>
  <si>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</si>
  <si>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</si>
  <si>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</si>
  <si>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</si>
  <si>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</si>
  <si>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</si>
  <si>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</si>
  <si>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</si>
  <si>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</si>
  <si>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</si>
  <si>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</si>
  <si>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</si>
  <si>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</si>
  <si>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</si>
  <si>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</si>
  <si>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</si>
  <si>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</si>
  <si>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</si>
  <si>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</si>
  <si>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</si>
  <si>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</si>
  <si>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</si>
  <si>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</si>
  <si>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</si>
  <si>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</si>
  <si>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</si>
  <si>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</si>
  <si>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</si>
  <si>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</si>
  <si>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</si>
  <si>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</si>
  <si>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</si>
  <si>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</si>
  <si>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</si>
  <si>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</si>
  <si>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</si>
  <si>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</si>
  <si>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</si>
  <si>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</si>
  <si>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</si>
  <si>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</si>
  <si>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</si>
  <si>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</si>
  <si>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</si>
  <si>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東京都立川市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</si>
  <si>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</si>
  <si>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</si>
  <si>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</si>
  <si>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</si>
  <si>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</si>
  <si>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</si>
  <si>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</si>
  <si>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</si>
  <si>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</si>
  <si>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</si>
  <si>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</si>
  <si>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</si>
  <si>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</si>
  <si>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</si>
  <si>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</si>
  <si>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</si>
  <si>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</si>
  <si>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</si>
  <si>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</si>
  <si>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</si>
  <si>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</si>
  <si>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</si>
  <si>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</si>
  <si>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</si>
  <si>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</si>
  <si>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</si>
  <si>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</si>
  <si>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</si>
  <si>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</si>
  <si>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</si>
  <si>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</si>
  <si>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</si>
  <si>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</si>
  <si>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</si>
  <si>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</si>
  <si>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</si>
  <si>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</si>
  <si>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</si>
  <si>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</si>
  <si>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</si>
  <si>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</si>
  <si>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</si>
  <si>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</si>
  <si>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</si>
  <si>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</si>
  <si>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</si>
  <si>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</si>
  <si>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</si>
  <si>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</si>
  <si>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</si>
  <si>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</si>
  <si>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</si>
  <si>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</si>
  <si>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</si>
  <si>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</si>
  <si>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</si>
  <si>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</si>
  <si>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</si>
  <si>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</si>
  <si>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</si>
  <si>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</si>
  <si>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</si>
  <si>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</si>
  <si>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</si>
  <si>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</si>
  <si>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</si>
  <si>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</si>
  <si>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</si>
  <si>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</si>
  <si>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</si>
  <si>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</si>
  <si>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</si>
  <si>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</si>
  <si>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</si>
  <si>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</si>
  <si>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</si>
  <si>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</si>
  <si>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</si>
  <si>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</si>
  <si>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</si>
  <si>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</si>
  <si>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</si>
  <si>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</si>
  <si>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</si>
  <si>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</si>
  <si>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</si>
  <si>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</si>
  <si>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</si>
  <si>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</si>
  <si>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</si>
  <si>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</si>
  <si>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</si>
  <si>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</si>
  <si>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</si>
  <si>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</si>
  <si>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</si>
  <si>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</si>
  <si>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</si>
  <si>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</si>
  <si>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</si>
  <si>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</si>
  <si>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</si>
  <si>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</si>
  <si>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</si>
  <si>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</si>
  <si>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</si>
  <si>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</si>
  <si>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</si>
  <si>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</si>
  <si>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</si>
  <si>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</si>
  <si>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</si>
  <si>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</si>
  <si>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</si>
  <si>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</si>
  <si>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</si>
  <si>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</si>
  <si>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</si>
  <si>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</si>
  <si>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</si>
  <si>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</si>
  <si>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</si>
  <si>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</si>
  <si>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</si>
  <si>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</si>
  <si>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</si>
  <si>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</si>
  <si>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</si>
  <si>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</si>
  <si>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</si>
  <si>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</si>
  <si>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</si>
  <si>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</si>
  <si>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</si>
  <si>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</si>
  <si>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</si>
  <si>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</si>
  <si>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</si>
  <si>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</si>
  <si>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</si>
  <si>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</si>
  <si>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</si>
  <si>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</si>
  <si>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</si>
  <si>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</si>
  <si>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</si>
  <si>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</si>
  <si>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東京都立川市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</si>
  <si>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</si>
  <si>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</si>
  <si>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</si>
  <si>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</si>
  <si>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</si>
  <si>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</si>
  <si>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</si>
  <si>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</si>
  <si>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</si>
  <si>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</si>
  <si>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</si>
  <si>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</si>
  <si>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</si>
  <si>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</si>
  <si>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</si>
  <si>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</si>
  <si>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</si>
  <si>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</si>
  <si>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</si>
  <si>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</si>
  <si>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</si>
  <si>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</si>
  <si>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</si>
  <si>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</si>
  <si>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</si>
  <si>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</si>
  <si>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</si>
  <si>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</si>
  <si>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</si>
  <si>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</si>
  <si>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</si>
  <si>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</si>
  <si>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</si>
  <si>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</si>
  <si>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</si>
  <si>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</si>
  <si>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</si>
  <si>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</si>
  <si>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</si>
  <si>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</si>
  <si>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</si>
  <si>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</si>
  <si>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</si>
  <si>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</si>
  <si>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</si>
  <si>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</si>
  <si>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</si>
  <si>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</si>
  <si>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</si>
  <si>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</si>
  <si>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</si>
  <si>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</si>
  <si>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</si>
  <si>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</si>
  <si>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</si>
  <si>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</si>
  <si>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</si>
  <si>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</si>
  <si>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</si>
  <si>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</si>
  <si>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</si>
  <si>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</si>
  <si>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</si>
  <si>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</si>
  <si>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</si>
  <si>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</si>
  <si>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</si>
  <si>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</si>
  <si>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</si>
  <si>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</si>
  <si>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</si>
  <si>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</si>
  <si>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</si>
  <si>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</si>
  <si>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</si>
  <si>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</si>
  <si>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</si>
  <si>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</si>
  <si>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</si>
  <si>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</si>
  <si>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</si>
  <si>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</si>
  <si>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</si>
  <si>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</si>
  <si>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</si>
  <si>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</si>
  <si>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</si>
  <si>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</si>
  <si>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</si>
  <si>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</si>
  <si>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</si>
  <si>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</si>
  <si>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</si>
  <si>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</si>
  <si>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</si>
  <si>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</si>
  <si>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</si>
  <si>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</si>
  <si>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</si>
  <si>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</si>
  <si>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</si>
  <si>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</si>
  <si>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</si>
  <si>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</si>
  <si>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</si>
  <si>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</si>
  <si>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</si>
  <si>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</si>
  <si>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</si>
  <si>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</si>
  <si>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</si>
  <si>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</si>
  <si>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</si>
  <si>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</si>
  <si>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</si>
  <si>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</si>
  <si>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</si>
  <si>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</si>
  <si>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</si>
  <si>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</si>
  <si>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</si>
  <si>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</si>
  <si>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</si>
  <si>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</si>
  <si>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</si>
  <si>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</si>
  <si>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</si>
  <si>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</si>
  <si>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</si>
  <si>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</si>
  <si>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</si>
  <si>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</si>
  <si>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</si>
  <si>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</si>
  <si>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</si>
  <si>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</si>
  <si>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</si>
  <si>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</si>
  <si>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</si>
  <si>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</si>
  <si>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</si>
  <si>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</si>
  <si>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</si>
  <si>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</si>
  <si>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</si>
  <si>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</si>
  <si>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</si>
  <si>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</si>
  <si>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</si>
  <si>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</si>
  <si>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</si>
  <si>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</si>
  <si>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</si>
  <si>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</si>
  <si>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</si>
  <si>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</si>
  <si>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</si>
  <si>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</si>
  <si>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</si>
  <si>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</si>
  <si>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</si>
  <si>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</si>
  <si>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</si>
  <si>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</si>
  <si>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</si>
  <si>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</si>
  <si>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</si>
  <si>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</si>
  <si>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</si>
  <si>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</si>
  <si>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</si>
  <si>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</si>
  <si>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</si>
  <si>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</si>
  <si>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</si>
  <si>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</si>
  <si>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</si>
  <si>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介護保険事業</t>
  </si>
  <si>
    <t>国民健康保険事業</t>
  </si>
  <si>
    <t>競輪事業</t>
  </si>
  <si>
    <t>下水道事業</t>
  </si>
  <si>
    <t>後期高齢者医療事業</t>
  </si>
  <si>
    <t>駐車場事業</t>
  </si>
  <si>
    <t>その他会計（赤字）</t>
  </si>
  <si>
    <t>その他会計（黒字）</t>
  </si>
  <si>
    <t>東京たま広域資源循環組合</t>
    <rPh sb="0" eb="2">
      <t>トウキョウ</t>
    </rPh>
    <rPh sb="4" eb="6">
      <t>コウイキ</t>
    </rPh>
    <rPh sb="6" eb="8">
      <t>シゲン</t>
    </rPh>
    <rPh sb="8" eb="10">
      <t>ジュンカン</t>
    </rPh>
    <rPh sb="10" eb="12">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</si>
  <si>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</si>
  <si>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東京市町村総合事務組合（交通災害共済事業特別会計）</t>
  </si>
  <si>
    <t>立川・昭島・国立聖苑組合</t>
    <rPh sb="0" eb="2">
      <t>タチカワ</t>
    </rPh>
    <rPh sb="3" eb="5">
      <t>アキシマ</t>
    </rPh>
    <rPh sb="6" eb="8">
      <t>クニタチ</t>
    </rPh>
    <rPh sb="8" eb="9">
      <t>セイ</t>
    </rPh>
    <rPh sb="9" eb="10">
      <t>エン</t>
    </rPh>
    <rPh sb="10" eb="12">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</si>
  <si>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</si>
  <si>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</si>
  <si>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立川市地域文化振興財団</t>
    <rPh sb="0" eb="3">
      <t>タチカワシ</t>
    </rPh>
    <rPh sb="3" eb="5">
      <t>チイキ</t>
    </rPh>
    <rPh sb="5" eb="7">
      <t>ブンカ</t>
    </rPh>
    <rPh sb="7" eb="9">
      <t>シンコウ</t>
    </rPh>
    <rPh sb="9" eb="11">
      <t>ザイダン</t>
    </rPh>
    <phoneticPr fontId="2"/>
  </si>
  <si>
    <t>立川都市センター</t>
    <rPh sb="0" eb="2">
      <t>タチカワ</t>
    </rPh>
    <rPh sb="2" eb="4">
      <t>トシ</t>
    </rPh>
    <phoneticPr fontId="2"/>
  </si>
  <si>
    <t>立川市土地開発公社</t>
    <rPh sb="0" eb="3">
      <t>タチカワシ</t>
    </rPh>
    <rPh sb="3" eb="5">
      <t>トチ</t>
    </rPh>
    <rPh sb="5" eb="7">
      <t>カイハツ</t>
    </rPh>
    <rPh sb="7" eb="9">
      <t>コウシャ</t>
    </rPh>
    <phoneticPr fontId="2"/>
  </si>
  <si>
    <t>○</t>
    <phoneticPr fontId="2"/>
  </si>
  <si>
    <t>-</t>
    <phoneticPr fontId="2"/>
  </si>
  <si>
    <t>多摩都市モノレール株式会社</t>
    <rPh sb="0" eb="2">
      <t>タマ</t>
    </rPh>
    <rPh sb="2" eb="4">
      <t>トシ</t>
    </rPh>
    <rPh sb="9" eb="13">
      <t>カブシキガイシャ</t>
    </rPh>
    <phoneticPr fontId="2"/>
  </si>
  <si>
    <t>-</t>
    <phoneticPr fontId="2"/>
  </si>
  <si>
    <t>法非適用企業</t>
  </si>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</sst>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43532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25535</c:v>
                </c:pt>
                <c:pt idx="1">
                  <c:v>34732</c:v>
                </c:pt>
                <c:pt idx="2">
                  <c:v>41024</c:v>
                </c:pt>
                <c:pt idx="3">
                  <c:v>57501</c:v>
                </c:pt>
                <c:pt idx="4">
                  <c:v>48498</c:v>
                </c:pt>
              </c:numCache>
            </c:numRef>
          </c:val>
          <c:smooth val="0"/>
        </c:ser>
        <c:dLbls>
          <c:showLegendKey val="0"/>
          <c:showVal val="0"/>
          <c:showCatName val="0"/>
          <c:showSerName val="0"/>
          <c:showPercent val="0"/>
          <c:showBubbleSize val="0"/>
        </c:dLbls>
        <c:marker val="1"/>
        <c:smooth val="0"/>
        <c:axId val="114168960"/>
        <c:axId val="114170880"/>
      </c:lineChart>
      <c:catAx>
        <c:axId val="1141689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170880"/>
        <c:crosses val="autoZero"/>
        <c:auto val="1"/>
        <c:lblAlgn val="ctr"/>
        <c:lblOffset val="100"/>
        <c:tickLblSkip val="1"/>
        <c:tickMarkSkip val="1"/>
        <c:noMultiLvlLbl val="0"/>
      </c:catAx>
      <c:valAx>
        <c:axId val="1141708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168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6.77</c:v>
                </c:pt>
                <c:pt idx="1">
                  <c:v>8.1999999999999993</c:v>
                </c:pt>
                <c:pt idx="2">
                  <c:v>7.57</c:v>
                </c:pt>
                <c:pt idx="3">
                  <c:v>8.61</c:v>
                </c:pt>
                <c:pt idx="4">
                  <c:v>9.48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15.35</c:v>
                </c:pt>
                <c:pt idx="1">
                  <c:v>15.69</c:v>
                </c:pt>
                <c:pt idx="2">
                  <c:v>16.29</c:v>
                </c:pt>
                <c:pt idx="3">
                  <c:v>18.600000000000001</c:v>
                </c:pt>
                <c:pt idx="4">
                  <c:v>19.989999999999998</c:v>
                </c:pt>
              </c:numCache>
            </c:numRef>
          </c:val>
        </c:ser>
        <c:dLbls>
          <c:showLegendKey val="0"/>
          <c:showVal val="0"/>
          <c:showCatName val="0"/>
          <c:showSerName val="0"/>
          <c:showPercent val="0"/>
          <c:showBubbleSize val="0"/>
        </c:dLbls>
        <c:gapWidth val="250"/>
        <c:overlap val="100"/>
        <c:axId val="103549568"/>
        <c:axId val="103555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2.67</c:v>
                </c:pt>
                <c:pt idx="1">
                  <c:v>1.78</c:v>
                </c:pt>
                <c:pt idx="2">
                  <c:v>0.4</c:v>
                </c:pt>
                <c:pt idx="3">
                  <c:v>3.15</c:v>
                </c:pt>
                <c:pt idx="4">
                  <c:v>3.88</c:v>
                </c:pt>
              </c:numCache>
            </c:numRef>
          </c:val>
          <c:smooth val="0"/>
        </c:ser>
        <c:dLbls>
          <c:showLegendKey val="0"/>
          <c:showVal val="0"/>
          <c:showCatName val="0"/>
          <c:showSerName val="0"/>
          <c:showPercent val="0"/>
          <c:showBubbleSize val="0"/>
        </c:dLbls>
        <c:marker val="1"/>
        <c:smooth val="0"/>
        <c:axId val="103549568"/>
        <c:axId val="103555840"/>
      </c:lineChart>
      <c:catAx>
        <c:axId val="10354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555840"/>
        <c:crosses val="autoZero"/>
        <c:auto val="1"/>
        <c:lblAlgn val="ctr"/>
        <c:lblOffset val="100"/>
        <c:tickLblSkip val="1"/>
        <c:tickMarkSkip val="1"/>
        <c:noMultiLvlLbl val="0"/>
      </c:catAx>
      <c:valAx>
        <c:axId val="10355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54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0.02</c:v>
                </c:pt>
                <c:pt idx="8">
                  <c:v>#N/A</c:v>
                </c:pt>
                <c:pt idx="9">
                  <c:v>0</c:v>
                </c:pt>
              </c:numCache>
            </c:numRef>
          </c:val>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0.32</c:v>
                </c:pt>
                <c:pt idx="2">
                  <c:v>#N/A</c:v>
                </c:pt>
                <c:pt idx="3">
                  <c:v>0.32</c:v>
                </c:pt>
                <c:pt idx="4">
                  <c:v>#N/A</c:v>
                </c:pt>
                <c:pt idx="5">
                  <c:v>0.32</c:v>
                </c:pt>
                <c:pt idx="6">
                  <c:v>#N/A</c:v>
                </c:pt>
                <c:pt idx="7">
                  <c:v>0.31</c:v>
                </c:pt>
                <c:pt idx="8">
                  <c:v>#N/A</c:v>
                </c:pt>
                <c:pt idx="9">
                  <c:v>0.3</c:v>
                </c:pt>
              </c:numCache>
            </c:numRef>
          </c:val>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0.34</c:v>
                </c:pt>
                <c:pt idx="2">
                  <c:v>#N/A</c:v>
                </c:pt>
                <c:pt idx="3">
                  <c:v>0.57999999999999996</c:v>
                </c:pt>
                <c:pt idx="4">
                  <c:v>#N/A</c:v>
                </c:pt>
                <c:pt idx="5">
                  <c:v>0.66</c:v>
                </c:pt>
                <c:pt idx="6">
                  <c:v>#N/A</c:v>
                </c:pt>
                <c:pt idx="7">
                  <c:v>0.66</c:v>
                </c:pt>
                <c:pt idx="8">
                  <c:v>#N/A</c:v>
                </c:pt>
                <c:pt idx="9">
                  <c:v>0.31</c:v>
                </c:pt>
              </c:numCache>
            </c:numRef>
          </c:val>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0.03</c:v>
                </c:pt>
                <c:pt idx="2">
                  <c:v>#N/A</c:v>
                </c:pt>
                <c:pt idx="3">
                  <c:v>0</c:v>
                </c:pt>
                <c:pt idx="4">
                  <c:v>#N/A</c:v>
                </c:pt>
                <c:pt idx="5">
                  <c:v>0.05</c:v>
                </c:pt>
                <c:pt idx="6">
                  <c:v>#N/A</c:v>
                </c:pt>
                <c:pt idx="7">
                  <c:v>0.13</c:v>
                </c:pt>
                <c:pt idx="8">
                  <c:v>#N/A</c:v>
                </c:pt>
                <c:pt idx="9">
                  <c:v>0.34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6.76</c:v>
                </c:pt>
                <c:pt idx="2">
                  <c:v>#N/A</c:v>
                </c:pt>
                <c:pt idx="3">
                  <c:v>8.19</c:v>
                </c:pt>
                <c:pt idx="4">
                  <c:v>#N/A</c:v>
                </c:pt>
                <c:pt idx="5">
                  <c:v>7.57</c:v>
                </c:pt>
                <c:pt idx="6">
                  <c:v>#N/A</c:v>
                </c:pt>
                <c:pt idx="7">
                  <c:v>8.61</c:v>
                </c:pt>
                <c:pt idx="8">
                  <c:v>#N/A</c:v>
                </c:pt>
                <c:pt idx="9">
                  <c:v>9.4700000000000006</c:v>
                </c:pt>
              </c:numCache>
            </c:numRef>
          </c:val>
        </c:ser>
        <c:dLbls>
          <c:showLegendKey val="0"/>
          <c:showVal val="0"/>
          <c:showCatName val="0"/>
          <c:showSerName val="0"/>
          <c:showPercent val="0"/>
          <c:showBubbleSize val="0"/>
        </c:dLbls>
        <c:gapWidth val="150"/>
        <c:overlap val="100"/>
        <c:axId val="120680832"/>
        <c:axId val="120682368"/>
      </c:barChart>
      <c:catAx>
        <c:axId val="12068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682368"/>
        <c:crosses val="autoZero"/>
        <c:auto val="1"/>
        <c:lblAlgn val="ctr"/>
        <c:lblOffset val="100"/>
        <c:tickLblSkip val="1"/>
        <c:tickMarkSkip val="1"/>
        <c:noMultiLvlLbl val="0"/>
      </c:catAx>
      <c:valAx>
        <c:axId val="120682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680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5620</c:v>
                </c:pt>
                <c:pt idx="5">
                  <c:v>5461</c:v>
                </c:pt>
                <c:pt idx="8">
                  <c:v>5466</c:v>
                </c:pt>
                <c:pt idx="11">
                  <c:v>5539</c:v>
                </c:pt>
                <c:pt idx="14">
                  <c:v>5161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102</c:v>
                </c:pt>
                <c:pt idx="3">
                  <c:v>260</c:v>
                </c:pt>
                <c:pt idx="6">
                  <c:v>366</c:v>
                </c:pt>
                <c:pt idx="9">
                  <c:v>337</c:v>
                </c:pt>
                <c:pt idx="12">
                  <c:v>346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257</c:v>
                </c:pt>
                <c:pt idx="3">
                  <c:v>262</c:v>
                </c:pt>
                <c:pt idx="6">
                  <c:v>209</c:v>
                </c:pt>
                <c:pt idx="9">
                  <c:v>169</c:v>
                </c:pt>
                <c:pt idx="12">
                  <c:v>156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1314</c:v>
                </c:pt>
                <c:pt idx="3">
                  <c:v>1401</c:v>
                </c:pt>
                <c:pt idx="6">
                  <c:v>1309</c:v>
                </c:pt>
                <c:pt idx="9">
                  <c:v>1362</c:v>
                </c:pt>
                <c:pt idx="12">
                  <c:v>1314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17</c:v>
                </c:pt>
                <c:pt idx="3">
                  <c:v>17</c:v>
                </c:pt>
                <c:pt idx="6">
                  <c:v>17</c:v>
                </c:pt>
                <c:pt idx="9">
                  <c:v>17</c:v>
                </c:pt>
                <c:pt idx="12">
                  <c:v>17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83</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4558</c:v>
                </c:pt>
                <c:pt idx="3">
                  <c:v>4600</c:v>
                </c:pt>
                <c:pt idx="6">
                  <c:v>4340</c:v>
                </c:pt>
                <c:pt idx="9">
                  <c:v>4463</c:v>
                </c:pt>
                <c:pt idx="12">
                  <c:v>3841</c:v>
                </c:pt>
              </c:numCache>
            </c:numRef>
          </c:val>
        </c:ser>
        <c:dLbls>
          <c:showLegendKey val="0"/>
          <c:showVal val="0"/>
          <c:showCatName val="0"/>
          <c:showSerName val="0"/>
          <c:showPercent val="0"/>
          <c:showBubbleSize val="0"/>
        </c:dLbls>
        <c:gapWidth val="100"/>
        <c:overlap val="100"/>
        <c:axId val="110251392"/>
        <c:axId val="110265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628</c:v>
                </c:pt>
                <c:pt idx="2">
                  <c:v>#N/A</c:v>
                </c:pt>
                <c:pt idx="3">
                  <c:v>#N/A</c:v>
                </c:pt>
                <c:pt idx="4">
                  <c:v>1079</c:v>
                </c:pt>
                <c:pt idx="5">
                  <c:v>#N/A</c:v>
                </c:pt>
                <c:pt idx="6">
                  <c:v>#N/A</c:v>
                </c:pt>
                <c:pt idx="7">
                  <c:v>775</c:v>
                </c:pt>
                <c:pt idx="8">
                  <c:v>#N/A</c:v>
                </c:pt>
                <c:pt idx="9">
                  <c:v>#N/A</c:v>
                </c:pt>
                <c:pt idx="10">
                  <c:v>809</c:v>
                </c:pt>
                <c:pt idx="11">
                  <c:v>#N/A</c:v>
                </c:pt>
                <c:pt idx="12">
                  <c:v>#N/A</c:v>
                </c:pt>
                <c:pt idx="13">
                  <c:v>596</c:v>
                </c:pt>
                <c:pt idx="14">
                  <c:v>#N/A</c:v>
                </c:pt>
              </c:numCache>
            </c:numRef>
          </c:val>
          <c:smooth val="0"/>
        </c:ser>
        <c:dLbls>
          <c:showLegendKey val="0"/>
          <c:showVal val="0"/>
          <c:showCatName val="0"/>
          <c:showSerName val="0"/>
          <c:showPercent val="0"/>
          <c:showBubbleSize val="0"/>
        </c:dLbls>
        <c:marker val="1"/>
        <c:smooth val="0"/>
        <c:axId val="110251392"/>
        <c:axId val="110265856"/>
      </c:lineChart>
      <c:catAx>
        <c:axId val="11025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265856"/>
        <c:crosses val="autoZero"/>
        <c:auto val="1"/>
        <c:lblAlgn val="ctr"/>
        <c:lblOffset val="100"/>
        <c:tickLblSkip val="1"/>
        <c:tickMarkSkip val="1"/>
        <c:noMultiLvlLbl val="0"/>
      </c:catAx>
      <c:valAx>
        <c:axId val="11026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5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32368</c:v>
                </c:pt>
                <c:pt idx="5">
                  <c:v>30398</c:v>
                </c:pt>
                <c:pt idx="8">
                  <c:v>28051</c:v>
                </c:pt>
                <c:pt idx="11">
                  <c:v>26020</c:v>
                </c:pt>
                <c:pt idx="14">
                  <c:v>23623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15476</c:v>
                </c:pt>
                <c:pt idx="5">
                  <c:v>15169</c:v>
                </c:pt>
                <c:pt idx="8">
                  <c:v>14810</c:v>
                </c:pt>
                <c:pt idx="11">
                  <c:v>14165</c:v>
                </c:pt>
                <c:pt idx="14">
                  <c:v>13847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16395</c:v>
                </c:pt>
                <c:pt idx="5">
                  <c:v>16910</c:v>
                </c:pt>
                <c:pt idx="8">
                  <c:v>18453</c:v>
                </c:pt>
                <c:pt idx="11">
                  <c:v>20070</c:v>
                </c:pt>
                <c:pt idx="14">
                  <c:v>23024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9875</c:v>
                </c:pt>
                <c:pt idx="3">
                  <c:v>9270</c:v>
                </c:pt>
                <c:pt idx="6">
                  <c:v>9103</c:v>
                </c:pt>
                <c:pt idx="9">
                  <c:v>8684</c:v>
                </c:pt>
                <c:pt idx="12">
                  <c:v>8379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1219</c:v>
                </c:pt>
                <c:pt idx="3">
                  <c:v>965</c:v>
                </c:pt>
                <c:pt idx="6">
                  <c:v>782</c:v>
                </c:pt>
                <c:pt idx="9">
                  <c:v>622</c:v>
                </c:pt>
                <c:pt idx="12">
                  <c:v>451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11358</c:v>
                </c:pt>
                <c:pt idx="3">
                  <c:v>10990</c:v>
                </c:pt>
                <c:pt idx="6">
                  <c:v>10630</c:v>
                </c:pt>
                <c:pt idx="9">
                  <c:v>10117</c:v>
                </c:pt>
                <c:pt idx="12">
                  <c:v>9283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4378</c:v>
                </c:pt>
                <c:pt idx="3">
                  <c:v>4151</c:v>
                </c:pt>
                <c:pt idx="6">
                  <c:v>3209</c:v>
                </c:pt>
                <c:pt idx="9">
                  <c:v>2715</c:v>
                </c:pt>
                <c:pt idx="12">
                  <c:v>2419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33516</c:v>
                </c:pt>
                <c:pt idx="3">
                  <c:v>32788</c:v>
                </c:pt>
                <c:pt idx="6">
                  <c:v>31879</c:v>
                </c:pt>
                <c:pt idx="9">
                  <c:v>32154</c:v>
                </c:pt>
                <c:pt idx="12">
                  <c:v>30844</c:v>
                </c:pt>
              </c:numCache>
            </c:numRef>
          </c:val>
        </c:ser>
        <c:dLbls>
          <c:showLegendKey val="0"/>
          <c:showVal val="0"/>
          <c:showCatName val="0"/>
          <c:showSerName val="0"/>
          <c:showPercent val="0"/>
          <c:showBubbleSize val="0"/>
        </c:dLbls>
        <c:gapWidth val="100"/>
        <c:overlap val="100"/>
        <c:axId val="113862528"/>
        <c:axId val="113868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3862528"/>
        <c:axId val="113868800"/>
      </c:lineChart>
      <c:catAx>
        <c:axId val="11386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868800"/>
        <c:crosses val="autoZero"/>
        <c:auto val="1"/>
        <c:lblAlgn val="ctr"/>
        <c:lblOffset val="100"/>
        <c:tickLblSkip val="1"/>
        <c:tickMarkSkip val="1"/>
        <c:noMultiLvlLbl val="0"/>
      </c:catAx>
      <c:valAx>
        <c:axId val="113868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86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が市場公募債の一括償還の終了によるものである。</a:t>
          </a:r>
        </a:p>
        <a:p>
          <a:r>
            <a:rPr kumimoji="1" lang="ja-JP" altLang="en-US" sz="1400">
              <a:latin typeface="ＭＳ ゴシック" pitchFamily="49" charset="-128"/>
              <a:ea typeface="ＭＳ ゴシック" pitchFamily="49" charset="-128"/>
            </a:rPr>
            <a:t>　今後も、地方債の新たな借り入れを元金償還額以下とすることに努めるなど、改善を進めていく。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億円減となった。主な減要因は、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が第一小学校建替え事業の終了に伴って借入額が減少し、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が元金残高の減少により、それぞれ減となったことなどである。</a:t>
          </a:r>
        </a:p>
        <a:p>
          <a:r>
            <a:rPr kumimoji="1" lang="ja-JP" altLang="en-US" sz="1400">
              <a:latin typeface="ＭＳ ゴシック" pitchFamily="49" charset="-128"/>
              <a:ea typeface="ＭＳ ゴシック" pitchFamily="49" charset="-128"/>
            </a:rPr>
            <a:t>　今後も、地方債の新たな借り入れを元金償還額以下とすることに努めるなど、改善を進めていく。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179,796
176,233
24.36
79,268,833
74,877,394
3,822,842
40,340,964
30,783,060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法人の集積により法人市民税の税収が多いことなどから、類似団体平均より高い水準で推移しており、平成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0.26</a:t>
          </a:r>
          <a:r>
            <a:rPr kumimoji="1" lang="ja-JP" altLang="en-US" sz="1300">
              <a:latin typeface="ＭＳ Ｐゴシック"/>
            </a:rPr>
            <a:t>ポイント上回っているが、景気の動向に左右されやすい歳入構造であることに加え、法人実効税率の引き下げや法人税割の一部交付税原資化に大きく影響を受けることとなるため、税の徴収強化の取組みによる歳入強化や、さらなる行政改革の推進などによる歳出の見直し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104775</xdr:rowOff>
    </xdr:to>
    <xdr:cxnSp macro="">
      <xdr:nvCxnSpPr>
        <xdr:cNvPr id="63" name="直線コネクタ 62"/>
        <xdr:cNvCxnSpPr/>
      </xdr:nvCxnSpPr>
      <xdr:spPr>
        <a:xfrm flipV="1">
          <a:off x="4953000" y="6180667"/>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76852</xdr:rowOff>
    </xdr:from>
    <xdr:ext cx="762000" cy="259045"/>
    <xdr:sp macro="" textlink="">
      <xdr:nvSpPr>
        <xdr:cNvPr id="64" name="財政力最小値テキスト"/>
        <xdr:cNvSpPr txBox="1"/>
      </xdr:nvSpPr>
      <xdr:spPr>
        <a:xfrm>
          <a:off x="5041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0.47</a:t>
          </a:r>
          <a:endParaRPr kumimoji="1" lang="ja-JP" altLang="en-US" sz="1000" b="1">
            <a:latin typeface="ＭＳ Ｐゴシック"/>
          </a:endParaRPr>
        </a:p>
      </xdr:txBody>
    </xdr:sp>
    <xdr:clientData/>
  </xdr:oneCellAnchor>
  <xdr:twoCellAnchor>
    <xdr:from>
      <xdr:col>7</xdr:col>
      <xdr:colOff>63500</xdr:colOff>
      <xdr:row>44</xdr:row>
      <xdr:rowOff>104775</xdr:rowOff>
    </xdr:from>
    <xdr:to>
      <xdr:col>7</xdr:col>
      <xdr:colOff>241300</xdr:colOff>
      <xdr:row>44</xdr:row>
      <xdr:rowOff>104775</xdr:rowOff>
    </xdr:to>
    <xdr:cxnSp macro="">
      <xdr:nvCxnSpPr>
        <xdr:cNvPr id="65" name="直線コネクタ 64"/>
        <xdr:cNvCxnSpPr/>
      </xdr:nvCxnSpPr>
      <xdr:spPr>
        <a:xfrm>
          <a:off x="4864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38100</xdr:rowOff>
    </xdr:from>
    <xdr:to>
      <xdr:col>7</xdr:col>
      <xdr:colOff>152400</xdr:colOff>
      <xdr:row>37</xdr:row>
      <xdr:rowOff>98425</xdr:rowOff>
    </xdr:to>
    <xdr:cxnSp macro="">
      <xdr:nvCxnSpPr>
        <xdr:cNvPr id="68" name="直線コネクタ 67"/>
        <xdr:cNvCxnSpPr/>
      </xdr:nvCxnSpPr>
      <xdr:spPr>
        <a:xfrm flipV="1">
          <a:off x="4114800" y="63817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139294</xdr:rowOff>
    </xdr:from>
    <xdr:ext cx="762000" cy="259045"/>
    <xdr:sp macro="" textlink="">
      <xdr:nvSpPr>
        <xdr:cNvPr id="69" name="財政力平均値テキスト"/>
        <xdr:cNvSpPr txBox="1"/>
      </xdr:nvSpPr>
      <xdr:spPr>
        <a:xfrm>
          <a:off x="5041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70" name="フローチャート : 判断 69"/>
        <xdr:cNvSpPr/>
      </xdr:nvSpPr>
      <xdr:spPr>
        <a:xfrm>
          <a:off x="4902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78317</xdr:rowOff>
    </xdr:from>
    <xdr:to>
      <xdr:col>6</xdr:col>
      <xdr:colOff>0</xdr:colOff>
      <xdr:row>37</xdr:row>
      <xdr:rowOff>98425</xdr:rowOff>
    </xdr:to>
    <xdr:cxnSp macro="">
      <xdr:nvCxnSpPr>
        <xdr:cNvPr id="71" name="直線コネクタ 70"/>
        <xdr:cNvCxnSpPr/>
      </xdr:nvCxnSpPr>
      <xdr:spPr>
        <a:xfrm>
          <a:off x="3225800" y="64219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58208</xdr:rowOff>
    </xdr:from>
    <xdr:to>
      <xdr:col>4</xdr:col>
      <xdr:colOff>482600</xdr:colOff>
      <xdr:row>37</xdr:row>
      <xdr:rowOff>78317</xdr:rowOff>
    </xdr:to>
    <xdr:cxnSp macro="">
      <xdr:nvCxnSpPr>
        <xdr:cNvPr id="74" name="直線コネクタ 73"/>
        <xdr:cNvCxnSpPr/>
      </xdr:nvCxnSpPr>
      <xdr:spPr>
        <a:xfrm>
          <a:off x="2336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129117</xdr:rowOff>
    </xdr:from>
    <xdr:to>
      <xdr:col>3</xdr:col>
      <xdr:colOff>279400</xdr:colOff>
      <xdr:row>37</xdr:row>
      <xdr:rowOff>58208</xdr:rowOff>
    </xdr:to>
    <xdr:cxnSp macro="">
      <xdr:nvCxnSpPr>
        <xdr:cNvPr id="77" name="直線コネクタ 76"/>
        <xdr:cNvCxnSpPr/>
      </xdr:nvCxnSpPr>
      <xdr:spPr>
        <a:xfrm>
          <a:off x="1447800" y="63013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122360</xdr:rowOff>
    </xdr:from>
    <xdr:ext cx="762000" cy="259045"/>
    <xdr:sp macro="" textlink="">
      <xdr:nvSpPr>
        <xdr:cNvPr id="79" name="テキスト ボックス 78"/>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158750</xdr:rowOff>
    </xdr:from>
    <xdr:to>
      <xdr:col>7</xdr:col>
      <xdr:colOff>203200</xdr:colOff>
      <xdr:row>37</xdr:row>
      <xdr:rowOff>88900</xdr:rowOff>
    </xdr:to>
    <xdr:sp macro="" textlink="">
      <xdr:nvSpPr>
        <xdr:cNvPr id="87" name="円/楕円 86"/>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3827</xdr:rowOff>
    </xdr:from>
    <xdr:ext cx="762000" cy="259045"/>
    <xdr:sp macro="" textlink="">
      <xdr:nvSpPr>
        <xdr:cNvPr id="88" name="財政力該当値テキスト"/>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47625</xdr:rowOff>
    </xdr:from>
    <xdr:to>
      <xdr:col>6</xdr:col>
      <xdr:colOff>50800</xdr:colOff>
      <xdr:row>37</xdr:row>
      <xdr:rowOff>149225</xdr:rowOff>
    </xdr:to>
    <xdr:sp macro="" textlink="">
      <xdr:nvSpPr>
        <xdr:cNvPr id="89" name="円/楕円 88"/>
        <xdr:cNvSpPr/>
      </xdr:nvSpPr>
      <xdr:spPr>
        <a:xfrm>
          <a:off x="4064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159402</xdr:rowOff>
    </xdr:from>
    <xdr:ext cx="736600" cy="259045"/>
    <xdr:sp macro="" textlink="">
      <xdr:nvSpPr>
        <xdr:cNvPr id="90" name="テキスト ボックス 89"/>
        <xdr:cNvSpPr txBox="1"/>
      </xdr:nvSpPr>
      <xdr:spPr>
        <a:xfrm>
          <a:off x="3733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27517</xdr:rowOff>
    </xdr:from>
    <xdr:to>
      <xdr:col>4</xdr:col>
      <xdr:colOff>533400</xdr:colOff>
      <xdr:row>37</xdr:row>
      <xdr:rowOff>129117</xdr:rowOff>
    </xdr:to>
    <xdr:sp macro="" textlink="">
      <xdr:nvSpPr>
        <xdr:cNvPr id="91" name="円/楕円 90"/>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139294</xdr:rowOff>
    </xdr:from>
    <xdr:ext cx="762000" cy="259045"/>
    <xdr:sp macro="" textlink="">
      <xdr:nvSpPr>
        <xdr:cNvPr id="92" name="テキスト ボックス 91"/>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7408</xdr:rowOff>
    </xdr:from>
    <xdr:to>
      <xdr:col>3</xdr:col>
      <xdr:colOff>330200</xdr:colOff>
      <xdr:row>37</xdr:row>
      <xdr:rowOff>109008</xdr:rowOff>
    </xdr:to>
    <xdr:sp macro="" textlink="">
      <xdr:nvSpPr>
        <xdr:cNvPr id="93" name="円/楕円 92"/>
        <xdr:cNvSpPr/>
      </xdr:nvSpPr>
      <xdr:spPr>
        <a:xfrm>
          <a:off x="2286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119185</xdr:rowOff>
    </xdr:from>
    <xdr:ext cx="762000" cy="259045"/>
    <xdr:sp macro="" textlink="">
      <xdr:nvSpPr>
        <xdr:cNvPr id="94" name="テキスト ボックス 93"/>
        <xdr:cNvSpPr txBox="1"/>
      </xdr:nvSpPr>
      <xdr:spPr>
        <a:xfrm>
          <a:off x="1955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78317</xdr:rowOff>
    </xdr:from>
    <xdr:to>
      <xdr:col>2</xdr:col>
      <xdr:colOff>127000</xdr:colOff>
      <xdr:row>37</xdr:row>
      <xdr:rowOff>8467</xdr:rowOff>
    </xdr:to>
    <xdr:sp macro="" textlink="">
      <xdr:nvSpPr>
        <xdr:cNvPr id="95" name="円/楕円 94"/>
        <xdr:cNvSpPr/>
      </xdr:nvSpPr>
      <xdr:spPr>
        <a:xfrm>
          <a:off x="1397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18644</xdr:rowOff>
    </xdr:from>
    <xdr:ext cx="762000" cy="259045"/>
    <xdr:sp macro="" textlink="">
      <xdr:nvSpPr>
        <xdr:cNvPr id="96" name="テキスト ボックス 95"/>
        <xdr:cNvSpPr txBox="1"/>
      </xdr:nvSpPr>
      <xdr:spPr>
        <a:xfrm>
          <a:off x="1066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歳入の経常一般財源等（分母）が、固定資産税や地方消費税交付金の増額などにより、前年度比</a:t>
          </a:r>
          <a:r>
            <a:rPr kumimoji="1" lang="en-US" altLang="ja-JP" sz="1300">
              <a:latin typeface="ＭＳ Ｐゴシック"/>
            </a:rPr>
            <a:t>4.2</a:t>
          </a:r>
          <a:r>
            <a:rPr kumimoji="1" lang="ja-JP" altLang="en-US" sz="1300">
              <a:latin typeface="ＭＳ Ｐゴシック"/>
            </a:rPr>
            <a:t>％増となった一方、歳出の経常経費充当一般財源等（分子）が、市場公募債元金や減税補てん債の減による公債費や人件費、扶助費の減額により前年度比</a:t>
          </a:r>
          <a:r>
            <a:rPr kumimoji="1" lang="en-US" altLang="ja-JP" sz="1300">
              <a:latin typeface="ＭＳ Ｐゴシック"/>
            </a:rPr>
            <a:t>1.3</a:t>
          </a:r>
          <a:r>
            <a:rPr kumimoji="1" lang="ja-JP" altLang="en-US" sz="1300">
              <a:latin typeface="ＭＳ Ｐゴシック"/>
            </a:rPr>
            <a:t>％の減と分母が増となり、分子が減となったことから、前年度に比べ</a:t>
          </a:r>
          <a:r>
            <a:rPr kumimoji="1" lang="en-US" altLang="ja-JP" sz="1300">
              <a:latin typeface="ＭＳ Ｐゴシック"/>
            </a:rPr>
            <a:t>4.9</a:t>
          </a:r>
          <a:r>
            <a:rPr kumimoji="1" lang="ja-JP" altLang="en-US" sz="1300">
              <a:latin typeface="ＭＳ Ｐゴシック"/>
            </a:rPr>
            <a:t>ポイント改善し、平成５年度（</a:t>
          </a:r>
          <a:r>
            <a:rPr kumimoji="1" lang="en-US" altLang="ja-JP" sz="1300">
              <a:latin typeface="ＭＳ Ｐゴシック"/>
            </a:rPr>
            <a:t>89.9</a:t>
          </a:r>
          <a:r>
            <a:rPr kumimoji="1" lang="ja-JP" altLang="en-US" sz="1300">
              <a:latin typeface="ＭＳ Ｐゴシック"/>
            </a:rPr>
            <a:t>％）以来の</a:t>
          </a:r>
          <a:r>
            <a:rPr kumimoji="1" lang="en-US" altLang="ja-JP" sz="1300">
              <a:latin typeface="ＭＳ Ｐゴシック"/>
            </a:rPr>
            <a:t>80</a:t>
          </a:r>
          <a:r>
            <a:rPr kumimoji="1" lang="ja-JP" altLang="en-US" sz="1300">
              <a:latin typeface="ＭＳ Ｐゴシック"/>
            </a:rPr>
            <a:t>％台の</a:t>
          </a:r>
          <a:r>
            <a:rPr kumimoji="1" lang="en-US" altLang="ja-JP" sz="1300">
              <a:latin typeface="ＭＳ Ｐゴシック"/>
            </a:rPr>
            <a:t>87.9</a:t>
          </a:r>
          <a:r>
            <a:rPr kumimoji="1" lang="ja-JP" altLang="en-US" sz="1300">
              <a:latin typeface="ＭＳ Ｐゴシック"/>
            </a:rPr>
            <a:t>％となった。</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122767</xdr:rowOff>
    </xdr:to>
    <xdr:cxnSp macro="">
      <xdr:nvCxnSpPr>
        <xdr:cNvPr id="126" name="直線コネクタ 125"/>
        <xdr:cNvCxnSpPr/>
      </xdr:nvCxnSpPr>
      <xdr:spPr>
        <a:xfrm flipV="1">
          <a:off x="4953000" y="999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94844</xdr:rowOff>
    </xdr:from>
    <xdr:ext cx="762000" cy="259045"/>
    <xdr:sp macro="" textlink="">
      <xdr:nvSpPr>
        <xdr:cNvPr id="127"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66</xdr:row>
      <xdr:rowOff>122767</xdr:rowOff>
    </xdr:from>
    <xdr:to>
      <xdr:col>7</xdr:col>
      <xdr:colOff>241300</xdr:colOff>
      <xdr:row>66</xdr:row>
      <xdr:rowOff>122767</xdr:rowOff>
    </xdr:to>
    <xdr:cxnSp macro="">
      <xdr:nvCxnSpPr>
        <xdr:cNvPr id="128" name="直線コネクタ 127"/>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29"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0" name="直線コネクタ 129"/>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55033</xdr:rowOff>
    </xdr:from>
    <xdr:to>
      <xdr:col>7</xdr:col>
      <xdr:colOff>152400</xdr:colOff>
      <xdr:row>65</xdr:row>
      <xdr:rowOff>26105</xdr:rowOff>
    </xdr:to>
    <xdr:cxnSp macro="">
      <xdr:nvCxnSpPr>
        <xdr:cNvPr id="131" name="直線コネクタ 130"/>
        <xdr:cNvCxnSpPr/>
      </xdr:nvCxnSpPr>
      <xdr:spPr>
        <a:xfrm flipV="1">
          <a:off x="4114800" y="10513483"/>
          <a:ext cx="8382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46160</xdr:rowOff>
    </xdr:from>
    <xdr:ext cx="762000" cy="259045"/>
    <xdr:sp macro="" textlink="">
      <xdr:nvSpPr>
        <xdr:cNvPr id="132" name="財政構造の弾力性平均値テキスト"/>
        <xdr:cNvSpPr txBox="1"/>
      </xdr:nvSpPr>
      <xdr:spPr>
        <a:xfrm>
          <a:off x="5041900" y="1067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74083</xdr:rowOff>
    </xdr:from>
    <xdr:to>
      <xdr:col>7</xdr:col>
      <xdr:colOff>203200</xdr:colOff>
      <xdr:row>63</xdr:row>
      <xdr:rowOff>4233</xdr:rowOff>
    </xdr:to>
    <xdr:sp macro="" textlink="">
      <xdr:nvSpPr>
        <xdr:cNvPr id="133" name="フローチャート : 判断 132"/>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26105</xdr:rowOff>
    </xdr:from>
    <xdr:to>
      <xdr:col>6</xdr:col>
      <xdr:colOff>0</xdr:colOff>
      <xdr:row>65</xdr:row>
      <xdr:rowOff>26105</xdr:rowOff>
    </xdr:to>
    <xdr:cxnSp macro="">
      <xdr:nvCxnSpPr>
        <xdr:cNvPr id="134" name="直線コネクタ 133"/>
        <xdr:cNvCxnSpPr/>
      </xdr:nvCxnSpPr>
      <xdr:spPr>
        <a:xfrm>
          <a:off x="3225800" y="1117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90311</xdr:rowOff>
    </xdr:from>
    <xdr:to>
      <xdr:col>6</xdr:col>
      <xdr:colOff>50800</xdr:colOff>
      <xdr:row>64</xdr:row>
      <xdr:rowOff>20461</xdr:rowOff>
    </xdr:to>
    <xdr:sp macro="" textlink="">
      <xdr:nvSpPr>
        <xdr:cNvPr id="135" name="フローチャート : 判断 134"/>
        <xdr:cNvSpPr/>
      </xdr:nvSpPr>
      <xdr:spPr>
        <a:xfrm>
          <a:off x="4064000" y="1089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30638</xdr:rowOff>
    </xdr:from>
    <xdr:ext cx="736600" cy="259045"/>
    <xdr:sp macro="" textlink="">
      <xdr:nvSpPr>
        <xdr:cNvPr id="136" name="テキスト ボックス 135"/>
        <xdr:cNvSpPr txBox="1"/>
      </xdr:nvSpPr>
      <xdr:spPr>
        <a:xfrm>
          <a:off x="3733800" y="1066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143933</xdr:rowOff>
    </xdr:from>
    <xdr:to>
      <xdr:col>4</xdr:col>
      <xdr:colOff>482600</xdr:colOff>
      <xdr:row>65</xdr:row>
      <xdr:rowOff>26105</xdr:rowOff>
    </xdr:to>
    <xdr:cxnSp macro="">
      <xdr:nvCxnSpPr>
        <xdr:cNvPr id="137" name="直線コネクタ 136"/>
        <xdr:cNvCxnSpPr/>
      </xdr:nvCxnSpPr>
      <xdr:spPr>
        <a:xfrm>
          <a:off x="2336800" y="111167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9" name="テキスト ボックス 138"/>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9878</xdr:rowOff>
    </xdr:from>
    <xdr:to>
      <xdr:col>3</xdr:col>
      <xdr:colOff>279400</xdr:colOff>
      <xdr:row>64</xdr:row>
      <xdr:rowOff>143933</xdr:rowOff>
    </xdr:to>
    <xdr:cxnSp macro="">
      <xdr:nvCxnSpPr>
        <xdr:cNvPr id="140" name="直線コネクタ 139"/>
        <xdr:cNvCxnSpPr/>
      </xdr:nvCxnSpPr>
      <xdr:spPr>
        <a:xfrm>
          <a:off x="1447800" y="10982678"/>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50095</xdr:rowOff>
    </xdr:from>
    <xdr:to>
      <xdr:col>3</xdr:col>
      <xdr:colOff>330200</xdr:colOff>
      <xdr:row>63</xdr:row>
      <xdr:rowOff>151695</xdr:rowOff>
    </xdr:to>
    <xdr:sp macro="" textlink="">
      <xdr:nvSpPr>
        <xdr:cNvPr id="141" name="フローチャート : 判断 140"/>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161872</xdr:rowOff>
    </xdr:from>
    <xdr:ext cx="762000" cy="259045"/>
    <xdr:sp macro="" textlink="">
      <xdr:nvSpPr>
        <xdr:cNvPr id="142" name="テキスト ボックス 141"/>
        <xdr:cNvSpPr txBox="1"/>
      </xdr:nvSpPr>
      <xdr:spPr>
        <a:xfrm>
          <a:off x="1955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127705</xdr:rowOff>
    </xdr:from>
    <xdr:to>
      <xdr:col>2</xdr:col>
      <xdr:colOff>127000</xdr:colOff>
      <xdr:row>63</xdr:row>
      <xdr:rowOff>57855</xdr:rowOff>
    </xdr:to>
    <xdr:sp macro="" textlink="">
      <xdr:nvSpPr>
        <xdr:cNvPr id="143" name="フローチャート : 判断 142"/>
        <xdr:cNvSpPr/>
      </xdr:nvSpPr>
      <xdr:spPr>
        <a:xfrm>
          <a:off x="1397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68032</xdr:rowOff>
    </xdr:from>
    <xdr:ext cx="762000" cy="259045"/>
    <xdr:sp macro="" textlink="">
      <xdr:nvSpPr>
        <xdr:cNvPr id="144" name="テキスト ボックス 143"/>
        <xdr:cNvSpPr txBox="1"/>
      </xdr:nvSpPr>
      <xdr:spPr>
        <a:xfrm>
          <a:off x="1066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4233</xdr:rowOff>
    </xdr:from>
    <xdr:to>
      <xdr:col>7</xdr:col>
      <xdr:colOff>203200</xdr:colOff>
      <xdr:row>61</xdr:row>
      <xdr:rowOff>105833</xdr:rowOff>
    </xdr:to>
    <xdr:sp macro="" textlink="">
      <xdr:nvSpPr>
        <xdr:cNvPr id="150" name="円/楕円 149"/>
        <xdr:cNvSpPr/>
      </xdr:nvSpPr>
      <xdr:spPr>
        <a:xfrm>
          <a:off x="4902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20760</xdr:rowOff>
    </xdr:from>
    <xdr:ext cx="762000" cy="259045"/>
    <xdr:sp macro="" textlink="">
      <xdr:nvSpPr>
        <xdr:cNvPr id="151" name="財政構造の弾力性該当値テキスト"/>
        <xdr:cNvSpPr txBox="1"/>
      </xdr:nvSpPr>
      <xdr:spPr>
        <a:xfrm>
          <a:off x="5041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146755</xdr:rowOff>
    </xdr:from>
    <xdr:to>
      <xdr:col>6</xdr:col>
      <xdr:colOff>50800</xdr:colOff>
      <xdr:row>65</xdr:row>
      <xdr:rowOff>76905</xdr:rowOff>
    </xdr:to>
    <xdr:sp macro="" textlink="">
      <xdr:nvSpPr>
        <xdr:cNvPr id="152" name="円/楕円 151"/>
        <xdr:cNvSpPr/>
      </xdr:nvSpPr>
      <xdr:spPr>
        <a:xfrm>
          <a:off x="40640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61682</xdr:rowOff>
    </xdr:from>
    <xdr:ext cx="736600" cy="259045"/>
    <xdr:sp macro="" textlink="">
      <xdr:nvSpPr>
        <xdr:cNvPr id="153" name="テキスト ボックス 152"/>
        <xdr:cNvSpPr txBox="1"/>
      </xdr:nvSpPr>
      <xdr:spPr>
        <a:xfrm>
          <a:off x="3733800" y="1120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146755</xdr:rowOff>
    </xdr:from>
    <xdr:to>
      <xdr:col>4</xdr:col>
      <xdr:colOff>533400</xdr:colOff>
      <xdr:row>65</xdr:row>
      <xdr:rowOff>76905</xdr:rowOff>
    </xdr:to>
    <xdr:sp macro="" textlink="">
      <xdr:nvSpPr>
        <xdr:cNvPr id="154" name="円/楕円 153"/>
        <xdr:cNvSpPr/>
      </xdr:nvSpPr>
      <xdr:spPr>
        <a:xfrm>
          <a:off x="31750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61682</xdr:rowOff>
    </xdr:from>
    <xdr:ext cx="762000" cy="259045"/>
    <xdr:sp macro="" textlink="">
      <xdr:nvSpPr>
        <xdr:cNvPr id="155" name="テキスト ボックス 154"/>
        <xdr:cNvSpPr txBox="1"/>
      </xdr:nvSpPr>
      <xdr:spPr>
        <a:xfrm>
          <a:off x="2844800" y="1120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93133</xdr:rowOff>
    </xdr:from>
    <xdr:to>
      <xdr:col>3</xdr:col>
      <xdr:colOff>330200</xdr:colOff>
      <xdr:row>65</xdr:row>
      <xdr:rowOff>23283</xdr:rowOff>
    </xdr:to>
    <xdr:sp macro="" textlink="">
      <xdr:nvSpPr>
        <xdr:cNvPr id="156" name="円/楕円 155"/>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8060</xdr:rowOff>
    </xdr:from>
    <xdr:ext cx="762000" cy="259045"/>
    <xdr:sp macro="" textlink="">
      <xdr:nvSpPr>
        <xdr:cNvPr id="157" name="テキスト ボックス 156"/>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130528</xdr:rowOff>
    </xdr:from>
    <xdr:to>
      <xdr:col>2</xdr:col>
      <xdr:colOff>127000</xdr:colOff>
      <xdr:row>64</xdr:row>
      <xdr:rowOff>60678</xdr:rowOff>
    </xdr:to>
    <xdr:sp macro="" textlink="">
      <xdr:nvSpPr>
        <xdr:cNvPr id="158" name="円/楕円 157"/>
        <xdr:cNvSpPr/>
      </xdr:nvSpPr>
      <xdr:spPr>
        <a:xfrm>
          <a:off x="1397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45455</xdr:rowOff>
    </xdr:from>
    <xdr:ext cx="762000" cy="259045"/>
    <xdr:sp macro="" textlink="">
      <xdr:nvSpPr>
        <xdr:cNvPr id="159" name="テキスト ボックス 158"/>
        <xdr:cNvSpPr txBox="1"/>
      </xdr:nvSpPr>
      <xdr:spPr>
        <a:xfrm>
          <a:off x="1066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[119,782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類似団体平均に比べ</a:t>
          </a:r>
          <a:r>
            <a:rPr kumimoji="1" lang="en-US" altLang="ja-JP" sz="1300">
              <a:latin typeface="ＭＳ Ｐゴシック"/>
            </a:rPr>
            <a:t>10,593</a:t>
          </a:r>
          <a:r>
            <a:rPr kumimoji="1" lang="ja-JP" altLang="en-US" sz="1300">
              <a:latin typeface="ＭＳ Ｐゴシック"/>
            </a:rPr>
            <a:t>円高くなっている。</a:t>
          </a:r>
        </a:p>
        <a:p>
          <a:r>
            <a:rPr kumimoji="1" lang="ja-JP" altLang="en-US" sz="1300">
              <a:latin typeface="ＭＳ Ｐゴシック"/>
            </a:rPr>
            <a:t>　人件費については、国勢調査員報酬等が増額となったが、前年に引き続き職員数の減により給料等が減額となったため全体では減となった。今後も行政経営計画に基づき、適正な定員管理を推進する。</a:t>
          </a:r>
        </a:p>
        <a:p>
          <a:r>
            <a:rPr kumimoji="1" lang="ja-JP" altLang="en-US" sz="1300">
              <a:latin typeface="ＭＳ Ｐゴシック"/>
            </a:rPr>
            <a:t>　物件費については、指定管理者制度の導入などにより民間委託を推進しているほか、家庭ごみ等の有料化などに伴う委託料の増などにより増加傾向にある。今後も、委託契約の複数年化等により、経常的な経費の見直しに取り組み、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44926</xdr:rowOff>
    </xdr:from>
    <xdr:to>
      <xdr:col>7</xdr:col>
      <xdr:colOff>152400</xdr:colOff>
      <xdr:row>90</xdr:row>
      <xdr:rowOff>31114</xdr:rowOff>
    </xdr:to>
    <xdr:cxnSp macro="">
      <xdr:nvCxnSpPr>
        <xdr:cNvPr id="189" name="直線コネクタ 188"/>
        <xdr:cNvCxnSpPr/>
      </xdr:nvCxnSpPr>
      <xdr:spPr>
        <a:xfrm flipV="1">
          <a:off x="4953000" y="13932376"/>
          <a:ext cx="0" cy="152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3191</xdr:rowOff>
    </xdr:from>
    <xdr:ext cx="762000" cy="259045"/>
    <xdr:sp macro="" textlink="">
      <xdr:nvSpPr>
        <xdr:cNvPr id="190" name="人件費・物件費等の状況最小値テキスト"/>
        <xdr:cNvSpPr txBox="1"/>
      </xdr:nvSpPr>
      <xdr:spPr>
        <a:xfrm>
          <a:off x="5041900" y="154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131,300</a:t>
          </a:r>
          <a:endParaRPr kumimoji="1" lang="ja-JP" altLang="en-US" sz="1000" b="1">
            <a:latin typeface="ＭＳ Ｐゴシック"/>
          </a:endParaRPr>
        </a:p>
      </xdr:txBody>
    </xdr:sp>
    <xdr:clientData/>
  </xdr:oneCellAnchor>
  <xdr:twoCellAnchor>
    <xdr:from>
      <xdr:col>7</xdr:col>
      <xdr:colOff>63500</xdr:colOff>
      <xdr:row>90</xdr:row>
      <xdr:rowOff>31114</xdr:rowOff>
    </xdr:from>
    <xdr:to>
      <xdr:col>7</xdr:col>
      <xdr:colOff>241300</xdr:colOff>
      <xdr:row>90</xdr:row>
      <xdr:rowOff>31114</xdr:rowOff>
    </xdr:to>
    <xdr:cxnSp macro="">
      <xdr:nvCxnSpPr>
        <xdr:cNvPr id="191" name="直線コネクタ 190"/>
        <xdr:cNvCxnSpPr/>
      </xdr:nvCxnSpPr>
      <xdr:spPr>
        <a:xfrm>
          <a:off x="4864100" y="1546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131303</xdr:rowOff>
    </xdr:from>
    <xdr:ext cx="762000" cy="259045"/>
    <xdr:sp macro="" textlink="">
      <xdr:nvSpPr>
        <xdr:cNvPr id="192" name="人件費・物件費等の状況最大値テキスト"/>
        <xdr:cNvSpPr txBox="1"/>
      </xdr:nvSpPr>
      <xdr:spPr>
        <a:xfrm>
          <a:off x="5041900" y="13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93,275</a:t>
          </a:r>
          <a:endParaRPr kumimoji="1" lang="ja-JP" altLang="en-US" sz="1000" b="1">
            <a:latin typeface="ＭＳ Ｐゴシック"/>
          </a:endParaRPr>
        </a:p>
      </xdr:txBody>
    </xdr:sp>
    <xdr:clientData/>
  </xdr:oneCellAnchor>
  <xdr:twoCellAnchor>
    <xdr:from>
      <xdr:col>7</xdr:col>
      <xdr:colOff>63500</xdr:colOff>
      <xdr:row>81</xdr:row>
      <xdr:rowOff>44926</xdr:rowOff>
    </xdr:from>
    <xdr:to>
      <xdr:col>7</xdr:col>
      <xdr:colOff>241300</xdr:colOff>
      <xdr:row>81</xdr:row>
      <xdr:rowOff>44926</xdr:rowOff>
    </xdr:to>
    <xdr:cxnSp macro="">
      <xdr:nvCxnSpPr>
        <xdr:cNvPr id="193" name="直線コネクタ 192"/>
        <xdr:cNvCxnSpPr/>
      </xdr:nvCxnSpPr>
      <xdr:spPr>
        <a:xfrm>
          <a:off x="4864100" y="1393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45853</xdr:rowOff>
    </xdr:from>
    <xdr:to>
      <xdr:col>7</xdr:col>
      <xdr:colOff>152400</xdr:colOff>
      <xdr:row>87</xdr:row>
      <xdr:rowOff>82249</xdr:rowOff>
    </xdr:to>
    <xdr:cxnSp macro="">
      <xdr:nvCxnSpPr>
        <xdr:cNvPr id="194" name="直線コネクタ 193"/>
        <xdr:cNvCxnSpPr/>
      </xdr:nvCxnSpPr>
      <xdr:spPr>
        <a:xfrm>
          <a:off x="4114800" y="14962003"/>
          <a:ext cx="8382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136312</xdr:rowOff>
    </xdr:from>
    <xdr:ext cx="762000" cy="259045"/>
    <xdr:sp macro="" textlink="">
      <xdr:nvSpPr>
        <xdr:cNvPr id="195" name="人件費・物件費等の状況平均値テキスト"/>
        <xdr:cNvSpPr txBox="1"/>
      </xdr:nvSpPr>
      <xdr:spPr>
        <a:xfrm>
          <a:off x="5041900" y="143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119785</xdr:rowOff>
    </xdr:from>
    <xdr:to>
      <xdr:col>7</xdr:col>
      <xdr:colOff>203200</xdr:colOff>
      <xdr:row>85</xdr:row>
      <xdr:rowOff>49935</xdr:rowOff>
    </xdr:to>
    <xdr:sp macro="" textlink="">
      <xdr:nvSpPr>
        <xdr:cNvPr id="196" name="フローチャート : 判断 195"/>
        <xdr:cNvSpPr/>
      </xdr:nvSpPr>
      <xdr:spPr>
        <a:xfrm>
          <a:off x="4902200" y="145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122110</xdr:rowOff>
    </xdr:from>
    <xdr:to>
      <xdr:col>6</xdr:col>
      <xdr:colOff>0</xdr:colOff>
      <xdr:row>87</xdr:row>
      <xdr:rowOff>45853</xdr:rowOff>
    </xdr:to>
    <xdr:cxnSp macro="">
      <xdr:nvCxnSpPr>
        <xdr:cNvPr id="197" name="直線コネクタ 196"/>
        <xdr:cNvCxnSpPr/>
      </xdr:nvCxnSpPr>
      <xdr:spPr>
        <a:xfrm>
          <a:off x="3225800" y="14866810"/>
          <a:ext cx="8890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37374</xdr:rowOff>
    </xdr:from>
    <xdr:to>
      <xdr:col>6</xdr:col>
      <xdr:colOff>50800</xdr:colOff>
      <xdr:row>85</xdr:row>
      <xdr:rowOff>138974</xdr:rowOff>
    </xdr:to>
    <xdr:sp macro="" textlink="">
      <xdr:nvSpPr>
        <xdr:cNvPr id="198" name="フローチャート : 判断 197"/>
        <xdr:cNvSpPr/>
      </xdr:nvSpPr>
      <xdr:spPr>
        <a:xfrm>
          <a:off x="4064000" y="1461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149151</xdr:rowOff>
    </xdr:from>
    <xdr:ext cx="736600" cy="259045"/>
    <xdr:sp macro="" textlink="">
      <xdr:nvSpPr>
        <xdr:cNvPr id="199" name="テキスト ボックス 198"/>
        <xdr:cNvSpPr txBox="1"/>
      </xdr:nvSpPr>
      <xdr:spPr>
        <a:xfrm>
          <a:off x="3733800" y="143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165832</xdr:rowOff>
    </xdr:from>
    <xdr:to>
      <xdr:col>4</xdr:col>
      <xdr:colOff>482600</xdr:colOff>
      <xdr:row>86</xdr:row>
      <xdr:rowOff>122110</xdr:rowOff>
    </xdr:to>
    <xdr:cxnSp macro="">
      <xdr:nvCxnSpPr>
        <xdr:cNvPr id="200" name="直線コネクタ 199"/>
        <xdr:cNvCxnSpPr/>
      </xdr:nvCxnSpPr>
      <xdr:spPr>
        <a:xfrm>
          <a:off x="2336800" y="14739082"/>
          <a:ext cx="889000" cy="1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55558</xdr:rowOff>
    </xdr:from>
    <xdr:to>
      <xdr:col>4</xdr:col>
      <xdr:colOff>533400</xdr:colOff>
      <xdr:row>84</xdr:row>
      <xdr:rowOff>157158</xdr:rowOff>
    </xdr:to>
    <xdr:sp macro="" textlink="">
      <xdr:nvSpPr>
        <xdr:cNvPr id="201" name="フローチャート : 判断 200"/>
        <xdr:cNvSpPr/>
      </xdr:nvSpPr>
      <xdr:spPr>
        <a:xfrm>
          <a:off x="3175000" y="144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167335</xdr:rowOff>
    </xdr:from>
    <xdr:ext cx="762000" cy="259045"/>
    <xdr:sp macro="" textlink="">
      <xdr:nvSpPr>
        <xdr:cNvPr id="202" name="テキスト ボックス 201"/>
        <xdr:cNvSpPr txBox="1"/>
      </xdr:nvSpPr>
      <xdr:spPr>
        <a:xfrm>
          <a:off x="2844800" y="1422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165832</xdr:rowOff>
    </xdr:from>
    <xdr:to>
      <xdr:col>3</xdr:col>
      <xdr:colOff>279400</xdr:colOff>
      <xdr:row>86</xdr:row>
      <xdr:rowOff>138398</xdr:rowOff>
    </xdr:to>
    <xdr:cxnSp macro="">
      <xdr:nvCxnSpPr>
        <xdr:cNvPr id="203" name="直線コネクタ 202"/>
        <xdr:cNvCxnSpPr/>
      </xdr:nvCxnSpPr>
      <xdr:spPr>
        <a:xfrm flipV="1">
          <a:off x="1447800" y="14739082"/>
          <a:ext cx="889000" cy="1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166362</xdr:rowOff>
    </xdr:from>
    <xdr:to>
      <xdr:col>3</xdr:col>
      <xdr:colOff>330200</xdr:colOff>
      <xdr:row>84</xdr:row>
      <xdr:rowOff>96512</xdr:rowOff>
    </xdr:to>
    <xdr:sp macro="" textlink="">
      <xdr:nvSpPr>
        <xdr:cNvPr id="204" name="フローチャート : 判断 203"/>
        <xdr:cNvSpPr/>
      </xdr:nvSpPr>
      <xdr:spPr>
        <a:xfrm>
          <a:off x="2286000" y="1439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106689</xdr:rowOff>
    </xdr:from>
    <xdr:ext cx="762000" cy="259045"/>
    <xdr:sp macro="" textlink="">
      <xdr:nvSpPr>
        <xdr:cNvPr id="205" name="テキスト ボックス 204"/>
        <xdr:cNvSpPr txBox="1"/>
      </xdr:nvSpPr>
      <xdr:spPr>
        <a:xfrm>
          <a:off x="1955800" y="141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xdr:rowOff>
    </xdr:from>
    <xdr:to>
      <xdr:col>2</xdr:col>
      <xdr:colOff>127000</xdr:colOff>
      <xdr:row>85</xdr:row>
      <xdr:rowOff>101693</xdr:rowOff>
    </xdr:to>
    <xdr:sp macro="" textlink="">
      <xdr:nvSpPr>
        <xdr:cNvPr id="206" name="フローチャート : 判断 205"/>
        <xdr:cNvSpPr/>
      </xdr:nvSpPr>
      <xdr:spPr>
        <a:xfrm>
          <a:off x="1397000" y="145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111870</xdr:rowOff>
    </xdr:from>
    <xdr:ext cx="762000" cy="259045"/>
    <xdr:sp macro="" textlink="">
      <xdr:nvSpPr>
        <xdr:cNvPr id="207" name="テキスト ボックス 206"/>
        <xdr:cNvSpPr txBox="1"/>
      </xdr:nvSpPr>
      <xdr:spPr>
        <a:xfrm>
          <a:off x="1066800" y="143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31449</xdr:rowOff>
    </xdr:from>
    <xdr:to>
      <xdr:col>7</xdr:col>
      <xdr:colOff>203200</xdr:colOff>
      <xdr:row>87</xdr:row>
      <xdr:rowOff>133049</xdr:rowOff>
    </xdr:to>
    <xdr:sp macro="" textlink="">
      <xdr:nvSpPr>
        <xdr:cNvPr id="213" name="円/楕円 212"/>
        <xdr:cNvSpPr/>
      </xdr:nvSpPr>
      <xdr:spPr>
        <a:xfrm>
          <a:off x="4902200" y="149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3526</xdr:rowOff>
    </xdr:from>
    <xdr:ext cx="762000" cy="259045"/>
    <xdr:sp macro="" textlink="">
      <xdr:nvSpPr>
        <xdr:cNvPr id="214" name="人件費・物件費等の状況該当値テキスト"/>
        <xdr:cNvSpPr txBox="1"/>
      </xdr:nvSpPr>
      <xdr:spPr>
        <a:xfrm>
          <a:off x="5041900" y="1491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119,782</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166503</xdr:rowOff>
    </xdr:from>
    <xdr:to>
      <xdr:col>6</xdr:col>
      <xdr:colOff>50800</xdr:colOff>
      <xdr:row>87</xdr:row>
      <xdr:rowOff>96653</xdr:rowOff>
    </xdr:to>
    <xdr:sp macro="" textlink="">
      <xdr:nvSpPr>
        <xdr:cNvPr id="215" name="円/楕円 214"/>
        <xdr:cNvSpPr/>
      </xdr:nvSpPr>
      <xdr:spPr>
        <a:xfrm>
          <a:off x="4064000" y="149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81430</xdr:rowOff>
    </xdr:from>
    <xdr:ext cx="736600" cy="259045"/>
    <xdr:sp macro="" textlink="">
      <xdr:nvSpPr>
        <xdr:cNvPr id="216" name="テキスト ボックス 215"/>
        <xdr:cNvSpPr txBox="1"/>
      </xdr:nvSpPr>
      <xdr:spPr>
        <a:xfrm>
          <a:off x="3733800" y="1499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118,877</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71310</xdr:rowOff>
    </xdr:from>
    <xdr:to>
      <xdr:col>4</xdr:col>
      <xdr:colOff>533400</xdr:colOff>
      <xdr:row>87</xdr:row>
      <xdr:rowOff>1460</xdr:rowOff>
    </xdr:to>
    <xdr:sp macro="" textlink="">
      <xdr:nvSpPr>
        <xdr:cNvPr id="217" name="円/楕円 216"/>
        <xdr:cNvSpPr/>
      </xdr:nvSpPr>
      <xdr:spPr>
        <a:xfrm>
          <a:off x="3175000" y="1481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157687</xdr:rowOff>
    </xdr:from>
    <xdr:ext cx="762000" cy="259045"/>
    <xdr:sp macro="" textlink="">
      <xdr:nvSpPr>
        <xdr:cNvPr id="218" name="テキスト ボックス 217"/>
        <xdr:cNvSpPr txBox="1"/>
      </xdr:nvSpPr>
      <xdr:spPr>
        <a:xfrm>
          <a:off x="2844800" y="1490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116,510</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115032</xdr:rowOff>
    </xdr:from>
    <xdr:to>
      <xdr:col>3</xdr:col>
      <xdr:colOff>330200</xdr:colOff>
      <xdr:row>86</xdr:row>
      <xdr:rowOff>45182</xdr:rowOff>
    </xdr:to>
    <xdr:sp macro="" textlink="">
      <xdr:nvSpPr>
        <xdr:cNvPr id="219" name="円/楕円 218"/>
        <xdr:cNvSpPr/>
      </xdr:nvSpPr>
      <xdr:spPr>
        <a:xfrm>
          <a:off x="2286000" y="146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29959</xdr:rowOff>
    </xdr:from>
    <xdr:ext cx="762000" cy="259045"/>
    <xdr:sp macro="" textlink="">
      <xdr:nvSpPr>
        <xdr:cNvPr id="220" name="テキスト ボックス 219"/>
        <xdr:cNvSpPr txBox="1"/>
      </xdr:nvSpPr>
      <xdr:spPr>
        <a:xfrm>
          <a:off x="1955800" y="147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113,334</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87598</xdr:rowOff>
    </xdr:from>
    <xdr:to>
      <xdr:col>2</xdr:col>
      <xdr:colOff>127000</xdr:colOff>
      <xdr:row>87</xdr:row>
      <xdr:rowOff>17748</xdr:rowOff>
    </xdr:to>
    <xdr:sp macro="" textlink="">
      <xdr:nvSpPr>
        <xdr:cNvPr id="221" name="円/楕円 220"/>
        <xdr:cNvSpPr/>
      </xdr:nvSpPr>
      <xdr:spPr>
        <a:xfrm>
          <a:off x="1397000" y="148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2525</xdr:rowOff>
    </xdr:from>
    <xdr:ext cx="762000" cy="259045"/>
    <xdr:sp macro="" textlink="">
      <xdr:nvSpPr>
        <xdr:cNvPr id="222" name="テキスト ボックス 221"/>
        <xdr:cNvSpPr txBox="1"/>
      </xdr:nvSpPr>
      <xdr:spPr>
        <a:xfrm>
          <a:off x="1066800" y="1491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国の給料表改定の引上げ率に対して、立川市の給料表改定の引上げ率が下回ったことから、ラスパイレス指数が低下した。</a:t>
          </a:r>
        </a:p>
        <a:p>
          <a:r>
            <a:rPr kumimoji="1" lang="ja-JP" altLang="en-US" sz="1300">
              <a:latin typeface="ＭＳ Ｐゴシック"/>
            </a:rPr>
            <a:t>　今後も国や他団体等の動向を踏まえ、必要に応じ給料および各手当の見直し・適正化に努める。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144991</xdr:rowOff>
    </xdr:from>
    <xdr:to>
      <xdr:col>24</xdr:col>
      <xdr:colOff>558800</xdr:colOff>
      <xdr:row>86</xdr:row>
      <xdr:rowOff>31221</xdr:rowOff>
    </xdr:to>
    <xdr:cxnSp macro="">
      <xdr:nvCxnSpPr>
        <xdr:cNvPr id="255" name="直線コネクタ 254"/>
        <xdr:cNvCxnSpPr/>
      </xdr:nvCxnSpPr>
      <xdr:spPr>
        <a:xfrm flipV="1">
          <a:off x="17018000" y="13860991"/>
          <a:ext cx="0" cy="91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6"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7" name="直線コネクタ 256"/>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59918</xdr:rowOff>
    </xdr:from>
    <xdr:ext cx="762000" cy="259045"/>
    <xdr:sp macro="" textlink="">
      <xdr:nvSpPr>
        <xdr:cNvPr id="258"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80</xdr:row>
      <xdr:rowOff>144991</xdr:rowOff>
    </xdr:from>
    <xdr:to>
      <xdr:col>24</xdr:col>
      <xdr:colOff>647700</xdr:colOff>
      <xdr:row>80</xdr:row>
      <xdr:rowOff>144991</xdr:rowOff>
    </xdr:to>
    <xdr:cxnSp macro="">
      <xdr:nvCxnSpPr>
        <xdr:cNvPr id="259" name="直線コネクタ 258"/>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113241</xdr:rowOff>
    </xdr:from>
    <xdr:to>
      <xdr:col>24</xdr:col>
      <xdr:colOff>558800</xdr:colOff>
      <xdr:row>83</xdr:row>
      <xdr:rowOff>123296</xdr:rowOff>
    </xdr:to>
    <xdr:cxnSp macro="">
      <xdr:nvCxnSpPr>
        <xdr:cNvPr id="260" name="直線コネクタ 259"/>
        <xdr:cNvCxnSpPr/>
      </xdr:nvCxnSpPr>
      <xdr:spPr>
        <a:xfrm flipV="1">
          <a:off x="16179800" y="14343591"/>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74736</xdr:rowOff>
    </xdr:from>
    <xdr:ext cx="762000" cy="259045"/>
    <xdr:sp macro="" textlink="">
      <xdr:nvSpPr>
        <xdr:cNvPr id="261" name="給与水準   （国との比較）平均値テキスト"/>
        <xdr:cNvSpPr txBox="1"/>
      </xdr:nvSpPr>
      <xdr:spPr>
        <a:xfrm>
          <a:off x="17106900" y="1430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102659</xdr:rowOff>
    </xdr:from>
    <xdr:to>
      <xdr:col>24</xdr:col>
      <xdr:colOff>609600</xdr:colOff>
      <xdr:row>84</xdr:row>
      <xdr:rowOff>32809</xdr:rowOff>
    </xdr:to>
    <xdr:sp macro="" textlink="">
      <xdr:nvSpPr>
        <xdr:cNvPr id="262" name="フローチャート : 判断 261"/>
        <xdr:cNvSpPr/>
      </xdr:nvSpPr>
      <xdr:spPr>
        <a:xfrm>
          <a:off x="169672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123296</xdr:rowOff>
    </xdr:from>
    <xdr:to>
      <xdr:col>23</xdr:col>
      <xdr:colOff>406400</xdr:colOff>
      <xdr:row>84</xdr:row>
      <xdr:rowOff>2116</xdr:rowOff>
    </xdr:to>
    <xdr:cxnSp macro="">
      <xdr:nvCxnSpPr>
        <xdr:cNvPr id="263" name="直線コネクタ 262"/>
        <xdr:cNvCxnSpPr/>
      </xdr:nvCxnSpPr>
      <xdr:spPr>
        <a:xfrm flipV="1">
          <a:off x="15290800" y="14353646"/>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112713</xdr:rowOff>
    </xdr:from>
    <xdr:to>
      <xdr:col>23</xdr:col>
      <xdr:colOff>457200</xdr:colOff>
      <xdr:row>84</xdr:row>
      <xdr:rowOff>42863</xdr:rowOff>
    </xdr:to>
    <xdr:sp macro="" textlink="">
      <xdr:nvSpPr>
        <xdr:cNvPr id="264" name="フローチャート : 判断 263"/>
        <xdr:cNvSpPr/>
      </xdr:nvSpPr>
      <xdr:spPr>
        <a:xfrm>
          <a:off x="16129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27640</xdr:rowOff>
    </xdr:from>
    <xdr:ext cx="736600" cy="259045"/>
    <xdr:sp macro="" textlink="">
      <xdr:nvSpPr>
        <xdr:cNvPr id="265" name="テキスト ボックス 264"/>
        <xdr:cNvSpPr txBox="1"/>
      </xdr:nvSpPr>
      <xdr:spPr>
        <a:xfrm>
          <a:off x="15798800" y="1442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2116</xdr:rowOff>
    </xdr:from>
    <xdr:to>
      <xdr:col>22</xdr:col>
      <xdr:colOff>203200</xdr:colOff>
      <xdr:row>89</xdr:row>
      <xdr:rowOff>59796</xdr:rowOff>
    </xdr:to>
    <xdr:cxnSp macro="">
      <xdr:nvCxnSpPr>
        <xdr:cNvPr id="266" name="直線コネクタ 265"/>
        <xdr:cNvCxnSpPr/>
      </xdr:nvCxnSpPr>
      <xdr:spPr>
        <a:xfrm flipV="1">
          <a:off x="14401800" y="14403916"/>
          <a:ext cx="889000" cy="91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7" name="フローチャート : 判断 266"/>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68" name="テキスト ボックス 267"/>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170921</xdr:rowOff>
    </xdr:from>
    <xdr:to>
      <xdr:col>21</xdr:col>
      <xdr:colOff>0</xdr:colOff>
      <xdr:row>89</xdr:row>
      <xdr:rowOff>59796</xdr:rowOff>
    </xdr:to>
    <xdr:cxnSp macro="">
      <xdr:nvCxnSpPr>
        <xdr:cNvPr id="269" name="直線コネクタ 268"/>
        <xdr:cNvCxnSpPr/>
      </xdr:nvCxnSpPr>
      <xdr:spPr>
        <a:xfrm>
          <a:off x="13512800" y="152585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100013</xdr:rowOff>
    </xdr:from>
    <xdr:to>
      <xdr:col>21</xdr:col>
      <xdr:colOff>50800</xdr:colOff>
      <xdr:row>89</xdr:row>
      <xdr:rowOff>30163</xdr:rowOff>
    </xdr:to>
    <xdr:sp macro="" textlink="">
      <xdr:nvSpPr>
        <xdr:cNvPr id="270" name="フローチャート : 判断 269"/>
        <xdr:cNvSpPr/>
      </xdr:nvSpPr>
      <xdr:spPr>
        <a:xfrm>
          <a:off x="14351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40340</xdr:rowOff>
    </xdr:from>
    <xdr:ext cx="762000" cy="259045"/>
    <xdr:sp macro="" textlink="">
      <xdr:nvSpPr>
        <xdr:cNvPr id="271" name="テキスト ボックス 270"/>
        <xdr:cNvSpPr txBox="1"/>
      </xdr:nvSpPr>
      <xdr:spPr>
        <a:xfrm>
          <a:off x="14020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2" name="フローチャート : 判断 271"/>
        <xdr:cNvSpPr/>
      </xdr:nvSpPr>
      <xdr:spPr>
        <a:xfrm>
          <a:off x="13462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73" name="テキスト ボックス 272"/>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62441</xdr:rowOff>
    </xdr:from>
    <xdr:to>
      <xdr:col>24</xdr:col>
      <xdr:colOff>609600</xdr:colOff>
      <xdr:row>83</xdr:row>
      <xdr:rowOff>164041</xdr:rowOff>
    </xdr:to>
    <xdr:sp macro="" textlink="">
      <xdr:nvSpPr>
        <xdr:cNvPr id="279" name="円/楕円 278"/>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78968</xdr:rowOff>
    </xdr:from>
    <xdr:ext cx="762000" cy="259045"/>
    <xdr:sp macro="" textlink="">
      <xdr:nvSpPr>
        <xdr:cNvPr id="280" name="給与水準   （国との比較）該当値テキスト"/>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72496</xdr:rowOff>
    </xdr:from>
    <xdr:to>
      <xdr:col>23</xdr:col>
      <xdr:colOff>457200</xdr:colOff>
      <xdr:row>84</xdr:row>
      <xdr:rowOff>2646</xdr:rowOff>
    </xdr:to>
    <xdr:sp macro="" textlink="">
      <xdr:nvSpPr>
        <xdr:cNvPr id="281" name="円/楕円 280"/>
        <xdr:cNvSpPr/>
      </xdr:nvSpPr>
      <xdr:spPr>
        <a:xfrm>
          <a:off x="16129000" y="143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12823</xdr:rowOff>
    </xdr:from>
    <xdr:ext cx="736600" cy="259045"/>
    <xdr:sp macro="" textlink="">
      <xdr:nvSpPr>
        <xdr:cNvPr id="282" name="テキスト ボックス 281"/>
        <xdr:cNvSpPr txBox="1"/>
      </xdr:nvSpPr>
      <xdr:spPr>
        <a:xfrm>
          <a:off x="15798800" y="1407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122766</xdr:rowOff>
    </xdr:from>
    <xdr:to>
      <xdr:col>22</xdr:col>
      <xdr:colOff>254000</xdr:colOff>
      <xdr:row>84</xdr:row>
      <xdr:rowOff>52916</xdr:rowOff>
    </xdr:to>
    <xdr:sp macro="" textlink="">
      <xdr:nvSpPr>
        <xdr:cNvPr id="283" name="円/楕円 282"/>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37693</xdr:rowOff>
    </xdr:from>
    <xdr:ext cx="762000" cy="259045"/>
    <xdr:sp macro="" textlink="">
      <xdr:nvSpPr>
        <xdr:cNvPr id="284" name="テキスト ボックス 283"/>
        <xdr:cNvSpPr txBox="1"/>
      </xdr:nvSpPr>
      <xdr:spPr>
        <a:xfrm>
          <a:off x="14909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8996</xdr:rowOff>
    </xdr:from>
    <xdr:to>
      <xdr:col>21</xdr:col>
      <xdr:colOff>50800</xdr:colOff>
      <xdr:row>89</xdr:row>
      <xdr:rowOff>110596</xdr:rowOff>
    </xdr:to>
    <xdr:sp macro="" textlink="">
      <xdr:nvSpPr>
        <xdr:cNvPr id="285" name="円/楕円 284"/>
        <xdr:cNvSpPr/>
      </xdr:nvSpPr>
      <xdr:spPr>
        <a:xfrm>
          <a:off x="14351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95373</xdr:rowOff>
    </xdr:from>
    <xdr:ext cx="762000" cy="259045"/>
    <xdr:sp macro="" textlink="">
      <xdr:nvSpPr>
        <xdr:cNvPr id="286" name="テキスト ボックス 285"/>
        <xdr:cNvSpPr txBox="1"/>
      </xdr:nvSpPr>
      <xdr:spPr>
        <a:xfrm>
          <a:off x="14020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120121</xdr:rowOff>
    </xdr:from>
    <xdr:to>
      <xdr:col>19</xdr:col>
      <xdr:colOff>533400</xdr:colOff>
      <xdr:row>89</xdr:row>
      <xdr:rowOff>50271</xdr:rowOff>
    </xdr:to>
    <xdr:sp macro="" textlink="">
      <xdr:nvSpPr>
        <xdr:cNvPr id="287" name="円/楕円 286"/>
        <xdr:cNvSpPr/>
      </xdr:nvSpPr>
      <xdr:spPr>
        <a:xfrm>
          <a:off x="13462000" y="152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35048</xdr:rowOff>
    </xdr:from>
    <xdr:ext cx="762000" cy="259045"/>
    <xdr:sp macro="" textlink="">
      <xdr:nvSpPr>
        <xdr:cNvPr id="288" name="テキスト ボックス 287"/>
        <xdr:cNvSpPr txBox="1"/>
      </xdr:nvSpPr>
      <xdr:spPr>
        <a:xfrm>
          <a:off x="13131800" y="152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指定管理者制度やＰＦＩ方式の導入、保育園の民営化等により、適正な定員管理に取り組んできた結果、人口千人当たり職員数は年々減少している。</a:t>
          </a:r>
        </a:p>
        <a:p>
          <a:r>
            <a:rPr kumimoji="1" lang="ja-JP" altLang="en-US" sz="1300">
              <a:latin typeface="ＭＳ Ｐゴシック"/>
            </a:rPr>
            <a:t>　一方、近隣類似団体と比較すると、人口当たりの職員数は未だ多い状況であることから、平成</a:t>
          </a:r>
          <a:r>
            <a:rPr kumimoji="1" lang="en-US" altLang="ja-JP" sz="1300">
              <a:latin typeface="ＭＳ Ｐゴシック"/>
            </a:rPr>
            <a:t>27</a:t>
          </a:r>
          <a:r>
            <a:rPr kumimoji="1" lang="ja-JP" altLang="en-US" sz="1300">
              <a:latin typeface="ＭＳ Ｐゴシック"/>
            </a:rPr>
            <a:t>年度より開始した「第</a:t>
          </a:r>
          <a:r>
            <a:rPr kumimoji="1" lang="en-US" altLang="ja-JP" sz="1300">
              <a:latin typeface="ＭＳ Ｐゴシック"/>
            </a:rPr>
            <a:t>4</a:t>
          </a:r>
          <a:r>
            <a:rPr kumimoji="1" lang="ja-JP" altLang="en-US" sz="1300">
              <a:latin typeface="ＭＳ Ｐゴシック"/>
            </a:rPr>
            <a:t>次長期総合計画前期基本計画」及び「行政経営計画」に基づき、行政サービスのあり方を考慮しながら、引き続き適正な定員管理に努める。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158496</xdr:rowOff>
    </xdr:from>
    <xdr:to>
      <xdr:col>24</xdr:col>
      <xdr:colOff>558800</xdr:colOff>
      <xdr:row>65</xdr:row>
      <xdr:rowOff>138176</xdr:rowOff>
    </xdr:to>
    <xdr:cxnSp macro="">
      <xdr:nvCxnSpPr>
        <xdr:cNvPr id="316" name="直線コネクタ 315"/>
        <xdr:cNvCxnSpPr/>
      </xdr:nvCxnSpPr>
      <xdr:spPr>
        <a:xfrm flipV="1">
          <a:off x="17018000" y="993114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110253</xdr:rowOff>
    </xdr:from>
    <xdr:ext cx="762000" cy="259045"/>
    <xdr:sp macro="" textlink="">
      <xdr:nvSpPr>
        <xdr:cNvPr id="317" name="定員管理の状況最小値テキスト"/>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24</xdr:col>
      <xdr:colOff>469900</xdr:colOff>
      <xdr:row>65</xdr:row>
      <xdr:rowOff>138176</xdr:rowOff>
    </xdr:from>
    <xdr:to>
      <xdr:col>24</xdr:col>
      <xdr:colOff>647700</xdr:colOff>
      <xdr:row>65</xdr:row>
      <xdr:rowOff>138176</xdr:rowOff>
    </xdr:to>
    <xdr:cxnSp macro="">
      <xdr:nvCxnSpPr>
        <xdr:cNvPr id="318" name="直線コネクタ 317"/>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73423</xdr:rowOff>
    </xdr:from>
    <xdr:ext cx="762000" cy="259045"/>
    <xdr:sp macro="" textlink="">
      <xdr:nvSpPr>
        <xdr:cNvPr id="319" name="定員管理の状況最大値テキスト"/>
        <xdr:cNvSpPr txBox="1"/>
      </xdr:nvSpPr>
      <xdr:spPr>
        <a:xfrm>
          <a:off x="17106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24</xdr:col>
      <xdr:colOff>469900</xdr:colOff>
      <xdr:row>57</xdr:row>
      <xdr:rowOff>158496</xdr:rowOff>
    </xdr:from>
    <xdr:to>
      <xdr:col>24</xdr:col>
      <xdr:colOff>647700</xdr:colOff>
      <xdr:row>57</xdr:row>
      <xdr:rowOff>158496</xdr:rowOff>
    </xdr:to>
    <xdr:cxnSp macro="">
      <xdr:nvCxnSpPr>
        <xdr:cNvPr id="320" name="直線コネクタ 319"/>
        <xdr:cNvCxnSpPr/>
      </xdr:nvCxnSpPr>
      <xdr:spPr>
        <a:xfrm>
          <a:off x="16929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119634</xdr:rowOff>
    </xdr:from>
    <xdr:to>
      <xdr:col>24</xdr:col>
      <xdr:colOff>558800</xdr:colOff>
      <xdr:row>60</xdr:row>
      <xdr:rowOff>20574</xdr:rowOff>
    </xdr:to>
    <xdr:cxnSp macro="">
      <xdr:nvCxnSpPr>
        <xdr:cNvPr id="321" name="直線コネクタ 320"/>
        <xdr:cNvCxnSpPr/>
      </xdr:nvCxnSpPr>
      <xdr:spPr>
        <a:xfrm flipV="1">
          <a:off x="16179800" y="1023518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120413</xdr:rowOff>
    </xdr:from>
    <xdr:ext cx="762000" cy="259045"/>
    <xdr:sp macro="" textlink="">
      <xdr:nvSpPr>
        <xdr:cNvPr id="322" name="定員管理の状況平均値テキスト"/>
        <xdr:cNvSpPr txBox="1"/>
      </xdr:nvSpPr>
      <xdr:spPr>
        <a:xfrm>
          <a:off x="17106900" y="10407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23" name="フローチャート : 判断 322"/>
        <xdr:cNvSpPr/>
      </xdr:nvSpPr>
      <xdr:spPr>
        <a:xfrm>
          <a:off x="169672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20574</xdr:rowOff>
    </xdr:from>
    <xdr:to>
      <xdr:col>23</xdr:col>
      <xdr:colOff>406400</xdr:colOff>
      <xdr:row>60</xdr:row>
      <xdr:rowOff>121920</xdr:rowOff>
    </xdr:to>
    <xdr:cxnSp macro="">
      <xdr:nvCxnSpPr>
        <xdr:cNvPr id="324" name="直線コネクタ 323"/>
        <xdr:cNvCxnSpPr/>
      </xdr:nvCxnSpPr>
      <xdr:spPr>
        <a:xfrm flipV="1">
          <a:off x="15290800" y="1030757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78232</xdr:rowOff>
    </xdr:from>
    <xdr:to>
      <xdr:col>23</xdr:col>
      <xdr:colOff>457200</xdr:colOff>
      <xdr:row>62</xdr:row>
      <xdr:rowOff>8382</xdr:rowOff>
    </xdr:to>
    <xdr:sp macro="" textlink="">
      <xdr:nvSpPr>
        <xdr:cNvPr id="325" name="フローチャート : 判断 324"/>
        <xdr:cNvSpPr/>
      </xdr:nvSpPr>
      <xdr:spPr>
        <a:xfrm>
          <a:off x="16129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164609</xdr:rowOff>
    </xdr:from>
    <xdr:ext cx="736600" cy="259045"/>
    <xdr:sp macro="" textlink="">
      <xdr:nvSpPr>
        <xdr:cNvPr id="326" name="テキスト ボックス 325"/>
        <xdr:cNvSpPr txBox="1"/>
      </xdr:nvSpPr>
      <xdr:spPr>
        <a:xfrm>
          <a:off x="15798800" y="106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121920</xdr:rowOff>
    </xdr:from>
    <xdr:to>
      <xdr:col>22</xdr:col>
      <xdr:colOff>203200</xdr:colOff>
      <xdr:row>61</xdr:row>
      <xdr:rowOff>27686</xdr:rowOff>
    </xdr:to>
    <xdr:cxnSp macro="">
      <xdr:nvCxnSpPr>
        <xdr:cNvPr id="327" name="直線コネクタ 326"/>
        <xdr:cNvCxnSpPr/>
      </xdr:nvCxnSpPr>
      <xdr:spPr>
        <a:xfrm flipV="1">
          <a:off x="14401800" y="104089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97536</xdr:rowOff>
    </xdr:from>
    <xdr:to>
      <xdr:col>22</xdr:col>
      <xdr:colOff>254000</xdr:colOff>
      <xdr:row>62</xdr:row>
      <xdr:rowOff>27686</xdr:rowOff>
    </xdr:to>
    <xdr:sp macro="" textlink="">
      <xdr:nvSpPr>
        <xdr:cNvPr id="328" name="フローチャート : 判断 327"/>
        <xdr:cNvSpPr/>
      </xdr:nvSpPr>
      <xdr:spPr>
        <a:xfrm>
          <a:off x="15240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12463</xdr:rowOff>
    </xdr:from>
    <xdr:ext cx="762000" cy="259045"/>
    <xdr:sp macro="" textlink="">
      <xdr:nvSpPr>
        <xdr:cNvPr id="329" name="テキスト ボックス 328"/>
        <xdr:cNvSpPr txBox="1"/>
      </xdr:nvSpPr>
      <xdr:spPr>
        <a:xfrm>
          <a:off x="14909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27686</xdr:rowOff>
    </xdr:from>
    <xdr:to>
      <xdr:col>21</xdr:col>
      <xdr:colOff>0</xdr:colOff>
      <xdr:row>61</xdr:row>
      <xdr:rowOff>114554</xdr:rowOff>
    </xdr:to>
    <xdr:cxnSp macro="">
      <xdr:nvCxnSpPr>
        <xdr:cNvPr id="330" name="直線コネクタ 329"/>
        <xdr:cNvCxnSpPr/>
      </xdr:nvCxnSpPr>
      <xdr:spPr>
        <a:xfrm flipV="1">
          <a:off x="13512800" y="104861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31" name="フローチャート : 判断 330"/>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32" name="テキスト ボックス 331"/>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22606</xdr:rowOff>
    </xdr:from>
    <xdr:to>
      <xdr:col>19</xdr:col>
      <xdr:colOff>533400</xdr:colOff>
      <xdr:row>62</xdr:row>
      <xdr:rowOff>124206</xdr:rowOff>
    </xdr:to>
    <xdr:sp macro="" textlink="">
      <xdr:nvSpPr>
        <xdr:cNvPr id="333" name="フローチャート : 判断 332"/>
        <xdr:cNvSpPr/>
      </xdr:nvSpPr>
      <xdr:spPr>
        <a:xfrm>
          <a:off x="13462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108983</xdr:rowOff>
    </xdr:from>
    <xdr:ext cx="762000" cy="259045"/>
    <xdr:sp macro="" textlink="">
      <xdr:nvSpPr>
        <xdr:cNvPr id="334" name="テキスト ボックス 333"/>
        <xdr:cNvSpPr txBox="1"/>
      </xdr:nvSpPr>
      <xdr:spPr>
        <a:xfrm>
          <a:off x="13131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68834</xdr:rowOff>
    </xdr:from>
    <xdr:to>
      <xdr:col>24</xdr:col>
      <xdr:colOff>609600</xdr:colOff>
      <xdr:row>59</xdr:row>
      <xdr:rowOff>170434</xdr:rowOff>
    </xdr:to>
    <xdr:sp macro="" textlink="">
      <xdr:nvSpPr>
        <xdr:cNvPr id="340" name="円/楕円 339"/>
        <xdr:cNvSpPr/>
      </xdr:nvSpPr>
      <xdr:spPr>
        <a:xfrm>
          <a:off x="169672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85361</xdr:rowOff>
    </xdr:from>
    <xdr:ext cx="762000" cy="259045"/>
    <xdr:sp macro="" textlink="">
      <xdr:nvSpPr>
        <xdr:cNvPr id="341" name="定員管理の状況該当値テキスト"/>
        <xdr:cNvSpPr txBox="1"/>
      </xdr:nvSpPr>
      <xdr:spPr>
        <a:xfrm>
          <a:off x="17106900" y="100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141224</xdr:rowOff>
    </xdr:from>
    <xdr:to>
      <xdr:col>23</xdr:col>
      <xdr:colOff>457200</xdr:colOff>
      <xdr:row>60</xdr:row>
      <xdr:rowOff>71374</xdr:rowOff>
    </xdr:to>
    <xdr:sp macro="" textlink="">
      <xdr:nvSpPr>
        <xdr:cNvPr id="342" name="円/楕円 341"/>
        <xdr:cNvSpPr/>
      </xdr:nvSpPr>
      <xdr:spPr>
        <a:xfrm>
          <a:off x="16129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81551</xdr:rowOff>
    </xdr:from>
    <xdr:ext cx="736600" cy="259045"/>
    <xdr:sp macro="" textlink="">
      <xdr:nvSpPr>
        <xdr:cNvPr id="343" name="テキスト ボックス 342"/>
        <xdr:cNvSpPr txBox="1"/>
      </xdr:nvSpPr>
      <xdr:spPr>
        <a:xfrm>
          <a:off x="15798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71120</xdr:rowOff>
    </xdr:from>
    <xdr:to>
      <xdr:col>22</xdr:col>
      <xdr:colOff>254000</xdr:colOff>
      <xdr:row>61</xdr:row>
      <xdr:rowOff>1270</xdr:rowOff>
    </xdr:to>
    <xdr:sp macro="" textlink="">
      <xdr:nvSpPr>
        <xdr:cNvPr id="344" name="円/楕円 343"/>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11447</xdr:rowOff>
    </xdr:from>
    <xdr:ext cx="762000" cy="259045"/>
    <xdr:sp macro="" textlink="">
      <xdr:nvSpPr>
        <xdr:cNvPr id="345" name="テキスト ボックス 344"/>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148336</xdr:rowOff>
    </xdr:from>
    <xdr:to>
      <xdr:col>21</xdr:col>
      <xdr:colOff>50800</xdr:colOff>
      <xdr:row>61</xdr:row>
      <xdr:rowOff>78486</xdr:rowOff>
    </xdr:to>
    <xdr:sp macro="" textlink="">
      <xdr:nvSpPr>
        <xdr:cNvPr id="346" name="円/楕円 345"/>
        <xdr:cNvSpPr/>
      </xdr:nvSpPr>
      <xdr:spPr>
        <a:xfrm>
          <a:off x="14351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88663</xdr:rowOff>
    </xdr:from>
    <xdr:ext cx="762000" cy="259045"/>
    <xdr:sp macro="" textlink="">
      <xdr:nvSpPr>
        <xdr:cNvPr id="347" name="テキスト ボックス 346"/>
        <xdr:cNvSpPr txBox="1"/>
      </xdr:nvSpPr>
      <xdr:spPr>
        <a:xfrm>
          <a:off x="14020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63754</xdr:rowOff>
    </xdr:from>
    <xdr:to>
      <xdr:col>19</xdr:col>
      <xdr:colOff>533400</xdr:colOff>
      <xdr:row>61</xdr:row>
      <xdr:rowOff>165354</xdr:rowOff>
    </xdr:to>
    <xdr:sp macro="" textlink="">
      <xdr:nvSpPr>
        <xdr:cNvPr id="348" name="円/楕円 347"/>
        <xdr:cNvSpPr/>
      </xdr:nvSpPr>
      <xdr:spPr>
        <a:xfrm>
          <a:off x="13462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4081</xdr:rowOff>
    </xdr:from>
    <xdr:ext cx="762000" cy="259045"/>
    <xdr:sp macro="" textlink="">
      <xdr:nvSpPr>
        <xdr:cNvPr id="349" name="テキスト ボックス 348"/>
        <xdr:cNvSpPr txBox="1"/>
      </xdr:nvSpPr>
      <xdr:spPr>
        <a:xfrm>
          <a:off x="13131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新たな市債の発行を当該年度の元利償還額以下に抑制し、高い金利の起債の繰上償還等を実施してきたことにより、平成</a:t>
          </a:r>
          <a:r>
            <a:rPr kumimoji="1" lang="en-US" altLang="ja-JP" sz="1300">
              <a:latin typeface="ＭＳ Ｐゴシック"/>
            </a:rPr>
            <a:t>18</a:t>
          </a:r>
          <a:r>
            <a:rPr kumimoji="1" lang="ja-JP" altLang="en-US" sz="1300">
              <a:latin typeface="ＭＳ Ｐゴシック"/>
            </a:rPr>
            <a:t>年度以降改善傾向にある。</a:t>
          </a:r>
          <a:r>
            <a:rPr kumimoji="1" lang="en-US" altLang="ja-JP" sz="1300">
              <a:latin typeface="ＭＳ Ｐゴシック"/>
            </a:rPr>
            <a:t>27</a:t>
          </a:r>
          <a:r>
            <a:rPr kumimoji="1" lang="ja-JP" altLang="en-US" sz="1300">
              <a:latin typeface="ＭＳ Ｐゴシック"/>
            </a:rPr>
            <a:t>年度は類似団体平均を</a:t>
          </a:r>
          <a:r>
            <a:rPr kumimoji="1" lang="en-US" altLang="ja-JP" sz="1300">
              <a:latin typeface="ＭＳ Ｐゴシック"/>
            </a:rPr>
            <a:t>2.1</a:t>
          </a:r>
          <a:r>
            <a:rPr kumimoji="1" lang="ja-JP" altLang="en-US" sz="1300">
              <a:latin typeface="ＭＳ Ｐゴシック"/>
            </a:rPr>
            <a:t>ポイント下回っているが、今後、老朽化が著しい公共施設を、公共施設保全計画に基づき順次改修し、長寿命化を図っていく必要があるため、地方債の新たな借り入れを元利償還額以下とするルールを維持できるか、精査が必要となってく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7076</xdr:rowOff>
    </xdr:from>
    <xdr:to>
      <xdr:col>24</xdr:col>
      <xdr:colOff>558800</xdr:colOff>
      <xdr:row>45</xdr:row>
      <xdr:rowOff>7438</xdr:rowOff>
    </xdr:to>
    <xdr:cxnSp macro="">
      <xdr:nvCxnSpPr>
        <xdr:cNvPr id="379" name="直線コネクタ 378"/>
        <xdr:cNvCxnSpPr/>
      </xdr:nvCxnSpPr>
      <xdr:spPr>
        <a:xfrm flipV="1">
          <a:off x="17018000" y="6350726"/>
          <a:ext cx="0" cy="1371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150965</xdr:rowOff>
    </xdr:from>
    <xdr:ext cx="762000" cy="259045"/>
    <xdr:sp macro="" textlink="">
      <xdr:nvSpPr>
        <xdr:cNvPr id="380" name="公債費負担の状況最小値テキスト"/>
        <xdr:cNvSpPr txBox="1"/>
      </xdr:nvSpPr>
      <xdr:spPr>
        <a:xfrm>
          <a:off x="17106900" y="76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24</xdr:col>
      <xdr:colOff>469900</xdr:colOff>
      <xdr:row>45</xdr:row>
      <xdr:rowOff>7438</xdr:rowOff>
    </xdr:from>
    <xdr:to>
      <xdr:col>24</xdr:col>
      <xdr:colOff>647700</xdr:colOff>
      <xdr:row>45</xdr:row>
      <xdr:rowOff>7438</xdr:rowOff>
    </xdr:to>
    <xdr:cxnSp macro="">
      <xdr:nvCxnSpPr>
        <xdr:cNvPr id="381" name="直線コネクタ 380"/>
        <xdr:cNvCxnSpPr/>
      </xdr:nvCxnSpPr>
      <xdr:spPr>
        <a:xfrm>
          <a:off x="16929100" y="77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93453</xdr:rowOff>
    </xdr:from>
    <xdr:ext cx="762000" cy="259045"/>
    <xdr:sp macro="" textlink="">
      <xdr:nvSpPr>
        <xdr:cNvPr id="382" name="公債費負担の状況最大値テキスト"/>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37</xdr:row>
      <xdr:rowOff>7076</xdr:rowOff>
    </xdr:from>
    <xdr:to>
      <xdr:col>24</xdr:col>
      <xdr:colOff>647700</xdr:colOff>
      <xdr:row>37</xdr:row>
      <xdr:rowOff>7076</xdr:rowOff>
    </xdr:to>
    <xdr:cxnSp macro="">
      <xdr:nvCxnSpPr>
        <xdr:cNvPr id="383" name="直線コネクタ 382"/>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90715</xdr:rowOff>
    </xdr:from>
    <xdr:to>
      <xdr:col>24</xdr:col>
      <xdr:colOff>558800</xdr:colOff>
      <xdr:row>38</xdr:row>
      <xdr:rowOff>125185</xdr:rowOff>
    </xdr:to>
    <xdr:cxnSp macro="">
      <xdr:nvCxnSpPr>
        <xdr:cNvPr id="384" name="直線コネクタ 383"/>
        <xdr:cNvCxnSpPr/>
      </xdr:nvCxnSpPr>
      <xdr:spPr>
        <a:xfrm flipV="1">
          <a:off x="16179800" y="66058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156771</xdr:rowOff>
    </xdr:from>
    <xdr:ext cx="762000" cy="259045"/>
    <xdr:sp macro="" textlink="">
      <xdr:nvSpPr>
        <xdr:cNvPr id="385" name="公債費負担の状況平均値テキスト"/>
        <xdr:cNvSpPr txBox="1"/>
      </xdr:nvSpPr>
      <xdr:spPr>
        <a:xfrm>
          <a:off x="17106900" y="667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13244</xdr:rowOff>
    </xdr:from>
    <xdr:to>
      <xdr:col>24</xdr:col>
      <xdr:colOff>609600</xdr:colOff>
      <xdr:row>39</xdr:row>
      <xdr:rowOff>114844</xdr:rowOff>
    </xdr:to>
    <xdr:sp macro="" textlink="">
      <xdr:nvSpPr>
        <xdr:cNvPr id="386" name="フローチャート : 判断 385"/>
        <xdr:cNvSpPr/>
      </xdr:nvSpPr>
      <xdr:spPr>
        <a:xfrm>
          <a:off x="169672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118291</xdr:rowOff>
    </xdr:from>
    <xdr:to>
      <xdr:col>23</xdr:col>
      <xdr:colOff>406400</xdr:colOff>
      <xdr:row>38</xdr:row>
      <xdr:rowOff>125185</xdr:rowOff>
    </xdr:to>
    <xdr:cxnSp macro="">
      <xdr:nvCxnSpPr>
        <xdr:cNvPr id="387" name="直線コネクタ 386"/>
        <xdr:cNvCxnSpPr/>
      </xdr:nvCxnSpPr>
      <xdr:spPr>
        <a:xfrm>
          <a:off x="15290800" y="66333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89081</xdr:rowOff>
    </xdr:from>
    <xdr:to>
      <xdr:col>23</xdr:col>
      <xdr:colOff>457200</xdr:colOff>
      <xdr:row>40</xdr:row>
      <xdr:rowOff>19231</xdr:rowOff>
    </xdr:to>
    <xdr:sp macro="" textlink="">
      <xdr:nvSpPr>
        <xdr:cNvPr id="388" name="フローチャート : 判断 387"/>
        <xdr:cNvSpPr/>
      </xdr:nvSpPr>
      <xdr:spPr>
        <a:xfrm>
          <a:off x="161290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4008</xdr:rowOff>
    </xdr:from>
    <xdr:ext cx="736600" cy="259045"/>
    <xdr:sp macro="" textlink="">
      <xdr:nvSpPr>
        <xdr:cNvPr id="389" name="テキスト ボックス 388"/>
        <xdr:cNvSpPr txBox="1"/>
      </xdr:nvSpPr>
      <xdr:spPr>
        <a:xfrm>
          <a:off x="15798800" y="686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118291</xdr:rowOff>
    </xdr:from>
    <xdr:to>
      <xdr:col>22</xdr:col>
      <xdr:colOff>203200</xdr:colOff>
      <xdr:row>38</xdr:row>
      <xdr:rowOff>145869</xdr:rowOff>
    </xdr:to>
    <xdr:cxnSp macro="">
      <xdr:nvCxnSpPr>
        <xdr:cNvPr id="390" name="直線コネクタ 389"/>
        <xdr:cNvCxnSpPr/>
      </xdr:nvCxnSpPr>
      <xdr:spPr>
        <a:xfrm flipV="1">
          <a:off x="14401800" y="66333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137341</xdr:rowOff>
    </xdr:from>
    <xdr:to>
      <xdr:col>22</xdr:col>
      <xdr:colOff>254000</xdr:colOff>
      <xdr:row>40</xdr:row>
      <xdr:rowOff>67491</xdr:rowOff>
    </xdr:to>
    <xdr:sp macro="" textlink="">
      <xdr:nvSpPr>
        <xdr:cNvPr id="391" name="フローチャート : 判断 390"/>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52268</xdr:rowOff>
    </xdr:from>
    <xdr:ext cx="762000" cy="259045"/>
    <xdr:sp macro="" textlink="">
      <xdr:nvSpPr>
        <xdr:cNvPr id="392" name="テキスト ボックス 391"/>
        <xdr:cNvSpPr txBox="1"/>
      </xdr:nvSpPr>
      <xdr:spPr>
        <a:xfrm>
          <a:off x="14909800" y="691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145869</xdr:rowOff>
    </xdr:from>
    <xdr:to>
      <xdr:col>21</xdr:col>
      <xdr:colOff>0</xdr:colOff>
      <xdr:row>39</xdr:row>
      <xdr:rowOff>22678</xdr:rowOff>
    </xdr:to>
    <xdr:cxnSp macro="">
      <xdr:nvCxnSpPr>
        <xdr:cNvPr id="393" name="直線コネクタ 392"/>
        <xdr:cNvCxnSpPr/>
      </xdr:nvCxnSpPr>
      <xdr:spPr>
        <a:xfrm flipV="1">
          <a:off x="13512800" y="66609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94" name="フローチャート : 判断 393"/>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114317</xdr:rowOff>
    </xdr:from>
    <xdr:ext cx="762000" cy="259045"/>
    <xdr:sp macro="" textlink="">
      <xdr:nvSpPr>
        <xdr:cNvPr id="395" name="テキスト ボックス 394"/>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83094</xdr:rowOff>
    </xdr:from>
    <xdr:to>
      <xdr:col>19</xdr:col>
      <xdr:colOff>533400</xdr:colOff>
      <xdr:row>41</xdr:row>
      <xdr:rowOff>13244</xdr:rowOff>
    </xdr:to>
    <xdr:sp macro="" textlink="">
      <xdr:nvSpPr>
        <xdr:cNvPr id="396" name="フローチャート : 判断 395"/>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169471</xdr:rowOff>
    </xdr:from>
    <xdr:ext cx="762000" cy="259045"/>
    <xdr:sp macro="" textlink="">
      <xdr:nvSpPr>
        <xdr:cNvPr id="397" name="テキスト ボックス 396"/>
        <xdr:cNvSpPr txBox="1"/>
      </xdr:nvSpPr>
      <xdr:spPr>
        <a:xfrm>
          <a:off x="13131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39915</xdr:rowOff>
    </xdr:from>
    <xdr:to>
      <xdr:col>24</xdr:col>
      <xdr:colOff>609600</xdr:colOff>
      <xdr:row>38</xdr:row>
      <xdr:rowOff>141515</xdr:rowOff>
    </xdr:to>
    <xdr:sp macro="" textlink="">
      <xdr:nvSpPr>
        <xdr:cNvPr id="403" name="円/楕円 402"/>
        <xdr:cNvSpPr/>
      </xdr:nvSpPr>
      <xdr:spPr>
        <a:xfrm>
          <a:off x="16967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56441</xdr:rowOff>
    </xdr:from>
    <xdr:ext cx="762000" cy="259045"/>
    <xdr:sp macro="" textlink="">
      <xdr:nvSpPr>
        <xdr:cNvPr id="404" name="公債費負担の状況該当値テキスト"/>
        <xdr:cNvSpPr txBox="1"/>
      </xdr:nvSpPr>
      <xdr:spPr>
        <a:xfrm>
          <a:off x="17106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74385</xdr:rowOff>
    </xdr:from>
    <xdr:to>
      <xdr:col>23</xdr:col>
      <xdr:colOff>457200</xdr:colOff>
      <xdr:row>39</xdr:row>
      <xdr:rowOff>4535</xdr:rowOff>
    </xdr:to>
    <xdr:sp macro="" textlink="">
      <xdr:nvSpPr>
        <xdr:cNvPr id="405" name="円/楕円 404"/>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14713</xdr:rowOff>
    </xdr:from>
    <xdr:ext cx="736600" cy="259045"/>
    <xdr:sp macro="" textlink="">
      <xdr:nvSpPr>
        <xdr:cNvPr id="406" name="テキスト ボックス 405"/>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67491</xdr:rowOff>
    </xdr:from>
    <xdr:to>
      <xdr:col>22</xdr:col>
      <xdr:colOff>254000</xdr:colOff>
      <xdr:row>38</xdr:row>
      <xdr:rowOff>169091</xdr:rowOff>
    </xdr:to>
    <xdr:sp macro="" textlink="">
      <xdr:nvSpPr>
        <xdr:cNvPr id="407" name="円/楕円 406"/>
        <xdr:cNvSpPr/>
      </xdr:nvSpPr>
      <xdr:spPr>
        <a:xfrm>
          <a:off x="15240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7819</xdr:rowOff>
    </xdr:from>
    <xdr:ext cx="762000" cy="259045"/>
    <xdr:sp macro="" textlink="">
      <xdr:nvSpPr>
        <xdr:cNvPr id="408" name="テキスト ボックス 407"/>
        <xdr:cNvSpPr txBox="1"/>
      </xdr:nvSpPr>
      <xdr:spPr>
        <a:xfrm>
          <a:off x="14909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95069</xdr:rowOff>
    </xdr:from>
    <xdr:to>
      <xdr:col>21</xdr:col>
      <xdr:colOff>50800</xdr:colOff>
      <xdr:row>39</xdr:row>
      <xdr:rowOff>25219</xdr:rowOff>
    </xdr:to>
    <xdr:sp macro="" textlink="">
      <xdr:nvSpPr>
        <xdr:cNvPr id="409" name="円/楕円 408"/>
        <xdr:cNvSpPr/>
      </xdr:nvSpPr>
      <xdr:spPr>
        <a:xfrm>
          <a:off x="143510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35396</xdr:rowOff>
    </xdr:from>
    <xdr:ext cx="762000" cy="259045"/>
    <xdr:sp macro="" textlink="">
      <xdr:nvSpPr>
        <xdr:cNvPr id="410" name="テキスト ボックス 409"/>
        <xdr:cNvSpPr txBox="1"/>
      </xdr:nvSpPr>
      <xdr:spPr>
        <a:xfrm>
          <a:off x="14020800" y="637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143328</xdr:rowOff>
    </xdr:from>
    <xdr:to>
      <xdr:col>19</xdr:col>
      <xdr:colOff>533400</xdr:colOff>
      <xdr:row>39</xdr:row>
      <xdr:rowOff>73478</xdr:rowOff>
    </xdr:to>
    <xdr:sp macro="" textlink="">
      <xdr:nvSpPr>
        <xdr:cNvPr id="411" name="円/楕円 410"/>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83655</xdr:rowOff>
    </xdr:from>
    <xdr:ext cx="762000" cy="259045"/>
    <xdr:sp macro="" textlink="">
      <xdr:nvSpPr>
        <xdr:cNvPr id="412" name="テキスト ボックス 411"/>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将来負担比率は引き続きマイナス（△</a:t>
          </a:r>
          <a:r>
            <a:rPr kumimoji="1" lang="en-US" altLang="ja-JP" sz="1300">
              <a:latin typeface="ＭＳ Ｐゴシック"/>
            </a:rPr>
            <a:t>24.3</a:t>
          </a:r>
          <a:r>
            <a:rPr kumimoji="1" lang="ja-JP" altLang="en-US" sz="1300">
              <a:latin typeface="ＭＳ Ｐゴシック"/>
            </a:rPr>
            <a:t>％）となり、類似団体平均を大きく下回っている。これは、新たな市債の発行を当該年度の元金償還額以下に抑制し、高い金利の起債の繰上償還等を実施してきたことにより、将来負担比率の対象となる一般会計及び下水道事業会計の地方債現在高の減少に努めてきたこととあわせ、団塊世代の大量退職が続いているなか、新規採用職員を抑制していることから、退職手当負担見込額が抑えられていることによる。今後も、市債発行抑制などの取組を継続し、財政の健全化に努め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21632</xdr:rowOff>
    </xdr:to>
    <xdr:cxnSp macro="">
      <xdr:nvCxnSpPr>
        <xdr:cNvPr id="441" name="直線コネクタ 440"/>
        <xdr:cNvCxnSpPr/>
      </xdr:nvCxnSpPr>
      <xdr:spPr>
        <a:xfrm flipV="1">
          <a:off x="17018000" y="2370667"/>
          <a:ext cx="0" cy="1422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165159</xdr:rowOff>
    </xdr:from>
    <xdr:ext cx="762000" cy="259045"/>
    <xdr:sp macro="" textlink="">
      <xdr:nvSpPr>
        <xdr:cNvPr id="442"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24</xdr:col>
      <xdr:colOff>469900</xdr:colOff>
      <xdr:row>22</xdr:row>
      <xdr:rowOff>21632</xdr:rowOff>
    </xdr:from>
    <xdr:to>
      <xdr:col>24</xdr:col>
      <xdr:colOff>647700</xdr:colOff>
      <xdr:row>22</xdr:row>
      <xdr:rowOff>21632</xdr:rowOff>
    </xdr:to>
    <xdr:cxnSp macro="">
      <xdr:nvCxnSpPr>
        <xdr:cNvPr id="443" name="直線コネクタ 442"/>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62162</xdr:rowOff>
    </xdr:from>
    <xdr:ext cx="762000" cy="259045"/>
    <xdr:sp macro="" textlink="">
      <xdr:nvSpPr>
        <xdr:cNvPr id="446" name="将来負担の状況平均値テキスト"/>
        <xdr:cNvSpPr txBox="1"/>
      </xdr:nvSpPr>
      <xdr:spPr>
        <a:xfrm>
          <a:off x="17106900" y="2462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90085</xdr:rowOff>
    </xdr:from>
    <xdr:to>
      <xdr:col>24</xdr:col>
      <xdr:colOff>609600</xdr:colOff>
      <xdr:row>15</xdr:row>
      <xdr:rowOff>20235</xdr:rowOff>
    </xdr:to>
    <xdr:sp macro="" textlink="">
      <xdr:nvSpPr>
        <xdr:cNvPr id="447" name="フローチャート : 判断 446"/>
        <xdr:cNvSpPr/>
      </xdr:nvSpPr>
      <xdr:spPr>
        <a:xfrm>
          <a:off x="169672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48" name="フローチャート : 判断 447"/>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49" name="テキスト ボックス 448"/>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10329</xdr:rowOff>
    </xdr:from>
    <xdr:to>
      <xdr:col>22</xdr:col>
      <xdr:colOff>254000</xdr:colOff>
      <xdr:row>15</xdr:row>
      <xdr:rowOff>111929</xdr:rowOff>
    </xdr:to>
    <xdr:sp macro="" textlink="">
      <xdr:nvSpPr>
        <xdr:cNvPr id="450" name="フローチャート : 判断 449"/>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122106</xdr:rowOff>
    </xdr:from>
    <xdr:ext cx="762000" cy="259045"/>
    <xdr:sp macro="" textlink="">
      <xdr:nvSpPr>
        <xdr:cNvPr id="451" name="テキスト ボックス 450"/>
        <xdr:cNvSpPr txBox="1"/>
      </xdr:nvSpPr>
      <xdr:spPr>
        <a:xfrm>
          <a:off x="14909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85937</xdr:rowOff>
    </xdr:from>
    <xdr:to>
      <xdr:col>21</xdr:col>
      <xdr:colOff>50800</xdr:colOff>
      <xdr:row>16</xdr:row>
      <xdr:rowOff>16087</xdr:rowOff>
    </xdr:to>
    <xdr:sp macro="" textlink="">
      <xdr:nvSpPr>
        <xdr:cNvPr id="452" name="フローチャート : 判断 451"/>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26264</xdr:rowOff>
    </xdr:from>
    <xdr:ext cx="762000" cy="259045"/>
    <xdr:sp macro="" textlink="">
      <xdr:nvSpPr>
        <xdr:cNvPr id="453" name="テキスト ボックス 452"/>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4" name="フローチャート : 判断 453"/>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115545</xdr:rowOff>
    </xdr:from>
    <xdr:ext cx="762000" cy="259045"/>
    <xdr:sp macro="" textlink="">
      <xdr:nvSpPr>
        <xdr:cNvPr id="455" name="テキスト ボックス 454"/>
        <xdr:cNvSpPr txBox="1"/>
      </xdr:nvSpPr>
      <xdr:spPr>
        <a:xfrm>
          <a:off x="13131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179,796
176,233
24.36
79,268,833
74,877,394
3,822,842
40,340,964
30,783,060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団塊の世代の定年退職者数がピークを迎えているが、職員数の減により決算額は減となった。経常収支比率は近年減少傾向にあり、類似団体平均を</a:t>
          </a:r>
          <a:r>
            <a:rPr kumimoji="1" lang="en-US" altLang="ja-JP" sz="1300">
              <a:latin typeface="ＭＳ Ｐゴシック"/>
            </a:rPr>
            <a:t>1.2</a:t>
          </a:r>
          <a:r>
            <a:rPr kumimoji="1" lang="ja-JP" altLang="en-US" sz="1300">
              <a:latin typeface="ＭＳ Ｐゴシック"/>
            </a:rPr>
            <a:t>ポイント下回っている。定年退職者数は平成</a:t>
          </a:r>
          <a:r>
            <a:rPr kumimoji="1" lang="en-US" altLang="ja-JP" sz="1300">
              <a:latin typeface="ＭＳ Ｐゴシック"/>
            </a:rPr>
            <a:t>28</a:t>
          </a:r>
          <a:r>
            <a:rPr kumimoji="1" lang="ja-JP" altLang="en-US" sz="1300">
              <a:latin typeface="ＭＳ Ｐゴシック"/>
            </a:rPr>
            <a:t>年度以降は減少していくと予想している。</a:t>
          </a:r>
          <a:endParaRPr kumimoji="1" lang="en-US" altLang="ja-JP" sz="1300">
            <a:latin typeface="ＭＳ Ｐゴシック"/>
          </a:endParaRPr>
        </a:p>
        <a:p>
          <a:r>
            <a:rPr kumimoji="1" lang="ja-JP" altLang="en-US" sz="1300">
              <a:latin typeface="ＭＳ Ｐゴシック"/>
            </a:rPr>
            <a:t>　行政経営計画に基づき、民間活力の活用や事務事業の見直しなどを進めていく。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31750</xdr:rowOff>
    </xdr:from>
    <xdr:to>
      <xdr:col>7</xdr:col>
      <xdr:colOff>15875</xdr:colOff>
      <xdr:row>41</xdr:row>
      <xdr:rowOff>133350</xdr:rowOff>
    </xdr:to>
    <xdr:cxnSp macro="">
      <xdr:nvCxnSpPr>
        <xdr:cNvPr id="61" name="直線コネクタ 60"/>
        <xdr:cNvCxnSpPr/>
      </xdr:nvCxnSpPr>
      <xdr:spPr>
        <a:xfrm flipV="1">
          <a:off x="4826000" y="568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41</xdr:row>
      <xdr:rowOff>133350</xdr:rowOff>
    </xdr:from>
    <xdr:to>
      <xdr:col>7</xdr:col>
      <xdr:colOff>104775</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33</xdr:row>
      <xdr:rowOff>31750</xdr:rowOff>
    </xdr:from>
    <xdr:to>
      <xdr:col>7</xdr:col>
      <xdr:colOff>104775</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114300</xdr:rowOff>
    </xdr:from>
    <xdr:to>
      <xdr:col>7</xdr:col>
      <xdr:colOff>15875</xdr:colOff>
      <xdr:row>38</xdr:row>
      <xdr:rowOff>0</xdr:rowOff>
    </xdr:to>
    <xdr:cxnSp macro="">
      <xdr:nvCxnSpPr>
        <xdr:cNvPr id="66" name="直線コネクタ 65"/>
        <xdr:cNvCxnSpPr/>
      </xdr:nvCxnSpPr>
      <xdr:spPr>
        <a:xfrm flipV="1">
          <a:off x="3987800" y="6286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16527</xdr:rowOff>
    </xdr:from>
    <xdr:ext cx="762000" cy="259045"/>
    <xdr:sp macro="" textlink="">
      <xdr:nvSpPr>
        <xdr:cNvPr id="67"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0</xdr:rowOff>
    </xdr:from>
    <xdr:to>
      <xdr:col>5</xdr:col>
      <xdr:colOff>549275</xdr:colOff>
      <xdr:row>38</xdr:row>
      <xdr:rowOff>101600</xdr:rowOff>
    </xdr:to>
    <xdr:cxnSp macro="">
      <xdr:nvCxnSpPr>
        <xdr:cNvPr id="69" name="直線コネクタ 68"/>
        <xdr:cNvCxnSpPr/>
      </xdr:nvCxnSpPr>
      <xdr:spPr>
        <a:xfrm flipV="1">
          <a:off x="3098800" y="6515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111777</xdr:rowOff>
    </xdr:from>
    <xdr:ext cx="736600" cy="259045"/>
    <xdr:sp macro="" textlink="">
      <xdr:nvSpPr>
        <xdr:cNvPr id="71" name="テキスト ボックス 70"/>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101600</xdr:rowOff>
    </xdr:from>
    <xdr:to>
      <xdr:col>4</xdr:col>
      <xdr:colOff>346075</xdr:colOff>
      <xdr:row>39</xdr:row>
      <xdr:rowOff>107950</xdr:rowOff>
    </xdr:to>
    <xdr:cxnSp macro="">
      <xdr:nvCxnSpPr>
        <xdr:cNvPr id="72" name="直線コネクタ 71"/>
        <xdr:cNvCxnSpPr/>
      </xdr:nvCxnSpPr>
      <xdr:spPr>
        <a:xfrm flipV="1">
          <a:off x="2209800" y="6616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107950</xdr:rowOff>
    </xdr:from>
    <xdr:to>
      <xdr:col>3</xdr:col>
      <xdr:colOff>142875</xdr:colOff>
      <xdr:row>40</xdr:row>
      <xdr:rowOff>88900</xdr:rowOff>
    </xdr:to>
    <xdr:cxnSp macro="">
      <xdr:nvCxnSpPr>
        <xdr:cNvPr id="75" name="直線コネクタ 74"/>
        <xdr:cNvCxnSpPr/>
      </xdr:nvCxnSpPr>
      <xdr:spPr>
        <a:xfrm flipV="1">
          <a:off x="1320800" y="679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63500</xdr:rowOff>
    </xdr:from>
    <xdr:to>
      <xdr:col>7</xdr:col>
      <xdr:colOff>66675</xdr:colOff>
      <xdr:row>36</xdr:row>
      <xdr:rowOff>165100</xdr:rowOff>
    </xdr:to>
    <xdr:sp macro="" textlink="">
      <xdr:nvSpPr>
        <xdr:cNvPr id="85" name="円/楕円 84"/>
        <xdr:cNvSpPr/>
      </xdr:nvSpPr>
      <xdr:spPr>
        <a:xfrm>
          <a:off x="4775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80027</xdr:rowOff>
    </xdr:from>
    <xdr:ext cx="762000" cy="259045"/>
    <xdr:sp macro="" textlink="">
      <xdr:nvSpPr>
        <xdr:cNvPr id="86" name="人件費該当値テキスト"/>
        <xdr:cNvSpPr txBox="1"/>
      </xdr:nvSpPr>
      <xdr:spPr>
        <a:xfrm>
          <a:off x="4914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120650</xdr:rowOff>
    </xdr:from>
    <xdr:to>
      <xdr:col>5</xdr:col>
      <xdr:colOff>600075</xdr:colOff>
      <xdr:row>38</xdr:row>
      <xdr:rowOff>50800</xdr:rowOff>
    </xdr:to>
    <xdr:sp macro="" textlink="">
      <xdr:nvSpPr>
        <xdr:cNvPr id="87" name="円/楕円 86"/>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60977</xdr:rowOff>
    </xdr:from>
    <xdr:ext cx="736600" cy="259045"/>
    <xdr:sp macro="" textlink="">
      <xdr:nvSpPr>
        <xdr:cNvPr id="88" name="テキスト ボックス 87"/>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50800</xdr:rowOff>
    </xdr:from>
    <xdr:to>
      <xdr:col>4</xdr:col>
      <xdr:colOff>396875</xdr:colOff>
      <xdr:row>38</xdr:row>
      <xdr:rowOff>152400</xdr:rowOff>
    </xdr:to>
    <xdr:sp macro="" textlink="">
      <xdr:nvSpPr>
        <xdr:cNvPr id="89" name="円/楕円 88"/>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137177</xdr:rowOff>
    </xdr:from>
    <xdr:ext cx="762000" cy="259045"/>
    <xdr:sp macro="" textlink="">
      <xdr:nvSpPr>
        <xdr:cNvPr id="90" name="テキスト ボックス 89"/>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1" name="円/楕円 90"/>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143527</xdr:rowOff>
    </xdr:from>
    <xdr:ext cx="762000" cy="259045"/>
    <xdr:sp macro="" textlink="">
      <xdr:nvSpPr>
        <xdr:cNvPr id="92" name="テキスト ボックス 91"/>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38100</xdr:rowOff>
    </xdr:from>
    <xdr:to>
      <xdr:col>1</xdr:col>
      <xdr:colOff>676275</xdr:colOff>
      <xdr:row>40</xdr:row>
      <xdr:rowOff>139700</xdr:rowOff>
    </xdr:to>
    <xdr:sp macro="" textlink="">
      <xdr:nvSpPr>
        <xdr:cNvPr id="93" name="円/楕円 92"/>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124477</xdr:rowOff>
    </xdr:from>
    <xdr:ext cx="762000" cy="259045"/>
    <xdr:sp macro="" textlink="">
      <xdr:nvSpPr>
        <xdr:cNvPr id="94" name="テキスト ボックス 93"/>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増加傾向にあり、類似団体平均を</a:t>
          </a:r>
          <a:r>
            <a:rPr kumimoji="1" lang="en-US" altLang="ja-JP" sz="1300">
              <a:latin typeface="ＭＳ Ｐゴシック"/>
            </a:rPr>
            <a:t>2.5</a:t>
          </a:r>
          <a:r>
            <a:rPr kumimoji="1" lang="ja-JP" altLang="en-US" sz="1300">
              <a:latin typeface="ＭＳ Ｐゴシック"/>
            </a:rPr>
            <a:t>ポイント上回っている。</a:t>
          </a:r>
        </a:p>
        <a:p>
          <a:r>
            <a:rPr kumimoji="1" lang="ja-JP" altLang="en-US" sz="1300">
              <a:latin typeface="ＭＳ Ｐゴシック"/>
            </a:rPr>
            <a:t>　増加の要因は、効率的な施設管理を行うため、指定管理者制度の導入拡大など、業務の民間委託を進めてきたことや、家庭ごみ等の有料化などに伴い委託料が増加していることである。</a:t>
          </a:r>
        </a:p>
        <a:p>
          <a:r>
            <a:rPr kumimoji="1" lang="ja-JP" altLang="en-US" sz="1300">
              <a:latin typeface="ＭＳ Ｐゴシック"/>
            </a:rPr>
            <a:t>　委託契約の複数年化などにより、施設の維持管理にかかる経常的な経費の見直しに取り組むことで、抑制に努める。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21</xdr:row>
      <xdr:rowOff>37193</xdr:rowOff>
    </xdr:to>
    <xdr:cxnSp macro="">
      <xdr:nvCxnSpPr>
        <xdr:cNvPr id="124" name="直線コネクタ 123"/>
        <xdr:cNvCxnSpPr/>
      </xdr:nvCxnSpPr>
      <xdr:spPr>
        <a:xfrm flipV="1">
          <a:off x="16510000" y="2102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5"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6" name="直線コネクタ 125"/>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159657</xdr:rowOff>
    </xdr:from>
    <xdr:to>
      <xdr:col>24</xdr:col>
      <xdr:colOff>31750</xdr:colOff>
      <xdr:row>19</xdr:row>
      <xdr:rowOff>37193</xdr:rowOff>
    </xdr:to>
    <xdr:cxnSp macro="">
      <xdr:nvCxnSpPr>
        <xdr:cNvPr id="129" name="直線コネクタ 128"/>
        <xdr:cNvCxnSpPr/>
      </xdr:nvCxnSpPr>
      <xdr:spPr>
        <a:xfrm flipV="1">
          <a:off x="15671800" y="3245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60070</xdr:rowOff>
    </xdr:from>
    <xdr:ext cx="762000" cy="259045"/>
    <xdr:sp macro="" textlink="">
      <xdr:nvSpPr>
        <xdr:cNvPr id="130" name="物件費平均値テキスト"/>
        <xdr:cNvSpPr txBox="1"/>
      </xdr:nvSpPr>
      <xdr:spPr>
        <a:xfrm>
          <a:off x="16598900" y="263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43543</xdr:rowOff>
    </xdr:from>
    <xdr:to>
      <xdr:col>24</xdr:col>
      <xdr:colOff>82550</xdr:colOff>
      <xdr:row>16</xdr:row>
      <xdr:rowOff>145143</xdr:rowOff>
    </xdr:to>
    <xdr:sp macro="" textlink="">
      <xdr:nvSpPr>
        <xdr:cNvPr id="131" name="フローチャート : 判断 130"/>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151493</xdr:rowOff>
    </xdr:from>
    <xdr:to>
      <xdr:col>22</xdr:col>
      <xdr:colOff>565150</xdr:colOff>
      <xdr:row>19</xdr:row>
      <xdr:rowOff>37193</xdr:rowOff>
    </xdr:to>
    <xdr:cxnSp macro="">
      <xdr:nvCxnSpPr>
        <xdr:cNvPr id="132" name="直線コネクタ 131"/>
        <xdr:cNvCxnSpPr/>
      </xdr:nvCxnSpPr>
      <xdr:spPr>
        <a:xfrm>
          <a:off x="14782800" y="30661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59871</xdr:rowOff>
    </xdr:from>
    <xdr:to>
      <xdr:col>22</xdr:col>
      <xdr:colOff>615950</xdr:colOff>
      <xdr:row>16</xdr:row>
      <xdr:rowOff>161471</xdr:rowOff>
    </xdr:to>
    <xdr:sp macro="" textlink="">
      <xdr:nvSpPr>
        <xdr:cNvPr id="133" name="フローチャート :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198</xdr:rowOff>
    </xdr:from>
    <xdr:ext cx="736600" cy="259045"/>
    <xdr:sp macro="" textlink="">
      <xdr:nvSpPr>
        <xdr:cNvPr id="134" name="テキスト ボックス 133"/>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78014</xdr:rowOff>
    </xdr:from>
    <xdr:to>
      <xdr:col>21</xdr:col>
      <xdr:colOff>361950</xdr:colOff>
      <xdr:row>17</xdr:row>
      <xdr:rowOff>151493</xdr:rowOff>
    </xdr:to>
    <xdr:cxnSp macro="">
      <xdr:nvCxnSpPr>
        <xdr:cNvPr id="135" name="直線コネクタ 134"/>
        <xdr:cNvCxnSpPr/>
      </xdr:nvCxnSpPr>
      <xdr:spPr>
        <a:xfrm>
          <a:off x="13893800" y="2821214"/>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166007</xdr:rowOff>
    </xdr:from>
    <xdr:to>
      <xdr:col>21</xdr:col>
      <xdr:colOff>412750</xdr:colOff>
      <xdr:row>16</xdr:row>
      <xdr:rowOff>96157</xdr:rowOff>
    </xdr:to>
    <xdr:sp macro="" textlink="">
      <xdr:nvSpPr>
        <xdr:cNvPr id="136" name="フローチャート :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106334</xdr:rowOff>
    </xdr:from>
    <xdr:ext cx="762000" cy="259045"/>
    <xdr:sp macro="" textlink="">
      <xdr:nvSpPr>
        <xdr:cNvPr id="137" name="テキスト ボックス 136"/>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16</xdr:row>
      <xdr:rowOff>78014</xdr:rowOff>
    </xdr:to>
    <xdr:cxnSp macro="">
      <xdr:nvCxnSpPr>
        <xdr:cNvPr id="138" name="直線コネクタ 137"/>
        <xdr:cNvCxnSpPr/>
      </xdr:nvCxnSpPr>
      <xdr:spPr>
        <a:xfrm>
          <a:off x="13004800" y="26416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84364</xdr:rowOff>
    </xdr:from>
    <xdr:to>
      <xdr:col>20</xdr:col>
      <xdr:colOff>209550</xdr:colOff>
      <xdr:row>16</xdr:row>
      <xdr:rowOff>14514</xdr:rowOff>
    </xdr:to>
    <xdr:sp macro="" textlink="">
      <xdr:nvSpPr>
        <xdr:cNvPr id="139" name="フローチャート :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24691</xdr:rowOff>
    </xdr:from>
    <xdr:ext cx="762000" cy="259045"/>
    <xdr:sp macro="" textlink="">
      <xdr:nvSpPr>
        <xdr:cNvPr id="140" name="テキスト ボックス 139"/>
        <xdr:cNvSpPr txBox="1"/>
      </xdr:nvSpPr>
      <xdr:spPr>
        <a:xfrm>
          <a:off x="13512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1" name="フローチャート : 判断 140"/>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42" name="テキスト ボックス 141"/>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108857</xdr:rowOff>
    </xdr:from>
    <xdr:to>
      <xdr:col>24</xdr:col>
      <xdr:colOff>82550</xdr:colOff>
      <xdr:row>19</xdr:row>
      <xdr:rowOff>39007</xdr:rowOff>
    </xdr:to>
    <xdr:sp macro="" textlink="">
      <xdr:nvSpPr>
        <xdr:cNvPr id="148" name="円/楕円 147"/>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80934</xdr:rowOff>
    </xdr:from>
    <xdr:ext cx="762000" cy="259045"/>
    <xdr:sp macro="" textlink="">
      <xdr:nvSpPr>
        <xdr:cNvPr id="149"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157843</xdr:rowOff>
    </xdr:from>
    <xdr:to>
      <xdr:col>22</xdr:col>
      <xdr:colOff>615950</xdr:colOff>
      <xdr:row>19</xdr:row>
      <xdr:rowOff>87993</xdr:rowOff>
    </xdr:to>
    <xdr:sp macro="" textlink="">
      <xdr:nvSpPr>
        <xdr:cNvPr id="150" name="円/楕円 149"/>
        <xdr:cNvSpPr/>
      </xdr:nvSpPr>
      <xdr:spPr>
        <a:xfrm>
          <a:off x="15621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72770</xdr:rowOff>
    </xdr:from>
    <xdr:ext cx="736600" cy="259045"/>
    <xdr:sp macro="" textlink="">
      <xdr:nvSpPr>
        <xdr:cNvPr id="151" name="テキスト ボックス 150"/>
        <xdr:cNvSpPr txBox="1"/>
      </xdr:nvSpPr>
      <xdr:spPr>
        <a:xfrm>
          <a:off x="15290800" y="333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100693</xdr:rowOff>
    </xdr:from>
    <xdr:to>
      <xdr:col>21</xdr:col>
      <xdr:colOff>412750</xdr:colOff>
      <xdr:row>18</xdr:row>
      <xdr:rowOff>30843</xdr:rowOff>
    </xdr:to>
    <xdr:sp macro="" textlink="">
      <xdr:nvSpPr>
        <xdr:cNvPr id="152" name="円/楕円 151"/>
        <xdr:cNvSpPr/>
      </xdr:nvSpPr>
      <xdr:spPr>
        <a:xfrm>
          <a:off x="14732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15620</xdr:rowOff>
    </xdr:from>
    <xdr:ext cx="762000" cy="259045"/>
    <xdr:sp macro="" textlink="">
      <xdr:nvSpPr>
        <xdr:cNvPr id="153" name="テキスト ボックス 152"/>
        <xdr:cNvSpPr txBox="1"/>
      </xdr:nvSpPr>
      <xdr:spPr>
        <a:xfrm>
          <a:off x="144018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27214</xdr:rowOff>
    </xdr:from>
    <xdr:to>
      <xdr:col>20</xdr:col>
      <xdr:colOff>209550</xdr:colOff>
      <xdr:row>16</xdr:row>
      <xdr:rowOff>128814</xdr:rowOff>
    </xdr:to>
    <xdr:sp macro="" textlink="">
      <xdr:nvSpPr>
        <xdr:cNvPr id="154" name="円/楕円 153"/>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113591</xdr:rowOff>
    </xdr:from>
    <xdr:ext cx="762000" cy="259045"/>
    <xdr:sp macro="" textlink="">
      <xdr:nvSpPr>
        <xdr:cNvPr id="155" name="テキスト ボックス 154"/>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6" name="円/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57" name="テキスト ボックス 156"/>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上昇傾向にあったが４年ぶりに</a:t>
          </a:r>
          <a:r>
            <a:rPr kumimoji="1" lang="en-US" altLang="ja-JP" sz="1300">
              <a:latin typeface="ＭＳ Ｐゴシック"/>
            </a:rPr>
            <a:t>16</a:t>
          </a:r>
          <a:r>
            <a:rPr kumimoji="1" lang="ja-JP" altLang="en-US" sz="1300">
              <a:latin typeface="ＭＳ Ｐゴシック"/>
            </a:rPr>
            <a:t>％台を割り、類似団体平均を</a:t>
          </a:r>
          <a:r>
            <a:rPr kumimoji="1" lang="en-US" altLang="ja-JP" sz="1300">
              <a:latin typeface="ＭＳ Ｐゴシック"/>
            </a:rPr>
            <a:t>2.8</a:t>
          </a:r>
          <a:r>
            <a:rPr kumimoji="1" lang="ja-JP" altLang="en-US" sz="1300">
              <a:latin typeface="ＭＳ Ｐゴシック"/>
            </a:rPr>
            <a:t>ポイント上回る結果となった。社会保障関連経費が市の財政を圧迫しているが、生活保護費は前年に比べ被保護世帯数減少などから</a:t>
          </a:r>
          <a:r>
            <a:rPr kumimoji="1" lang="en-US" altLang="ja-JP" sz="1300">
              <a:latin typeface="ＭＳ Ｐゴシック"/>
            </a:rPr>
            <a:t>1.4</a:t>
          </a:r>
          <a:r>
            <a:rPr kumimoji="1" lang="ja-JP" altLang="en-US" sz="1300">
              <a:latin typeface="ＭＳ Ｐゴシック"/>
            </a:rPr>
            <a:t>億円程度減少したが、障害者・児童福祉関係経費の増高が顕著である。</a:t>
          </a:r>
        </a:p>
        <a:p>
          <a:r>
            <a:rPr kumimoji="1" lang="ja-JP" altLang="en-US" sz="1300">
              <a:latin typeface="ＭＳ Ｐゴシック"/>
            </a:rPr>
            <a:t>　引き続き、被保護世帯の自立に取り組むとともに、事務事業評価に基づいた事業の見直しなどにより扶助費の抑制に取り組む。</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29028</xdr:rowOff>
    </xdr:to>
    <xdr:cxnSp macro="">
      <xdr:nvCxnSpPr>
        <xdr:cNvPr id="187" name="直線コネクタ 186"/>
        <xdr:cNvCxnSpPr/>
      </xdr:nvCxnSpPr>
      <xdr:spPr>
        <a:xfrm flipV="1">
          <a:off x="4826000" y="9156700"/>
          <a:ext cx="0" cy="115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1105</xdr:rowOff>
    </xdr:from>
    <xdr:ext cx="762000" cy="259045"/>
    <xdr:sp macro="" textlink="">
      <xdr:nvSpPr>
        <xdr:cNvPr id="188" name="扶助費最小値テキスト"/>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60</xdr:row>
      <xdr:rowOff>29028</xdr:rowOff>
    </xdr:from>
    <xdr:to>
      <xdr:col>7</xdr:col>
      <xdr:colOff>104775</xdr:colOff>
      <xdr:row>60</xdr:row>
      <xdr:rowOff>29028</xdr:rowOff>
    </xdr:to>
    <xdr:cxnSp macro="">
      <xdr:nvCxnSpPr>
        <xdr:cNvPr id="189" name="直線コネクタ 188"/>
        <xdr:cNvCxnSpPr/>
      </xdr:nvCxnSpPr>
      <xdr:spPr>
        <a:xfrm>
          <a:off x="4737100" y="10316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29028</xdr:rowOff>
    </xdr:from>
    <xdr:to>
      <xdr:col>7</xdr:col>
      <xdr:colOff>15875</xdr:colOff>
      <xdr:row>60</xdr:row>
      <xdr:rowOff>143328</xdr:rowOff>
    </xdr:to>
    <xdr:cxnSp macro="">
      <xdr:nvCxnSpPr>
        <xdr:cNvPr id="192" name="直線コネクタ 191"/>
        <xdr:cNvCxnSpPr/>
      </xdr:nvCxnSpPr>
      <xdr:spPr>
        <a:xfrm flipV="1">
          <a:off x="3987800" y="103160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51905</xdr:rowOff>
    </xdr:from>
    <xdr:ext cx="762000" cy="259045"/>
    <xdr:sp macro="" textlink="">
      <xdr:nvSpPr>
        <xdr:cNvPr id="193"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94" name="フローチャート : 判断 193"/>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110672</xdr:rowOff>
    </xdr:from>
    <xdr:to>
      <xdr:col>5</xdr:col>
      <xdr:colOff>549275</xdr:colOff>
      <xdr:row>60</xdr:row>
      <xdr:rowOff>143328</xdr:rowOff>
    </xdr:to>
    <xdr:cxnSp macro="">
      <xdr:nvCxnSpPr>
        <xdr:cNvPr id="195" name="直線コネクタ 194"/>
        <xdr:cNvCxnSpPr/>
      </xdr:nvCxnSpPr>
      <xdr:spPr>
        <a:xfrm>
          <a:off x="3098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6" name="フローチャート : 判断 195"/>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65512</xdr:rowOff>
    </xdr:from>
    <xdr:ext cx="736600" cy="259045"/>
    <xdr:sp macro="" textlink="">
      <xdr:nvSpPr>
        <xdr:cNvPr id="197" name="テキスト ボックス 196"/>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110672</xdr:rowOff>
    </xdr:from>
    <xdr:to>
      <xdr:col>4</xdr:col>
      <xdr:colOff>346075</xdr:colOff>
      <xdr:row>60</xdr:row>
      <xdr:rowOff>110672</xdr:rowOff>
    </xdr:to>
    <xdr:cxnSp macro="">
      <xdr:nvCxnSpPr>
        <xdr:cNvPr id="198" name="直線コネクタ 197"/>
        <xdr:cNvCxnSpPr/>
      </xdr:nvCxnSpPr>
      <xdr:spPr>
        <a:xfrm>
          <a:off x="2209800" y="1039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9" name="フローチャート : 判断 198"/>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200" name="テキスト ボックス 199"/>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12700</xdr:rowOff>
    </xdr:from>
    <xdr:to>
      <xdr:col>3</xdr:col>
      <xdr:colOff>142875</xdr:colOff>
      <xdr:row>60</xdr:row>
      <xdr:rowOff>110672</xdr:rowOff>
    </xdr:to>
    <xdr:cxnSp macro="">
      <xdr:nvCxnSpPr>
        <xdr:cNvPr id="201" name="直線コネクタ 200"/>
        <xdr:cNvCxnSpPr/>
      </xdr:nvCxnSpPr>
      <xdr:spPr>
        <a:xfrm>
          <a:off x="1320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2" name="フローチャート : 判断 201"/>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3" name="テキスト ボックス 202"/>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04" name="フローチャート :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5" name="テキスト ボックス 204"/>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149678</xdr:rowOff>
    </xdr:from>
    <xdr:to>
      <xdr:col>7</xdr:col>
      <xdr:colOff>66675</xdr:colOff>
      <xdr:row>60</xdr:row>
      <xdr:rowOff>79828</xdr:rowOff>
    </xdr:to>
    <xdr:sp macro="" textlink="">
      <xdr:nvSpPr>
        <xdr:cNvPr id="211" name="円/楕円 210"/>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58255</xdr:rowOff>
    </xdr:from>
    <xdr:ext cx="762000" cy="259045"/>
    <xdr:sp macro="" textlink="">
      <xdr:nvSpPr>
        <xdr:cNvPr id="212" name="扶助費該当値テキスト"/>
        <xdr:cNvSpPr txBox="1"/>
      </xdr:nvSpPr>
      <xdr:spPr>
        <a:xfrm>
          <a:off x="4914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92528</xdr:rowOff>
    </xdr:from>
    <xdr:to>
      <xdr:col>5</xdr:col>
      <xdr:colOff>600075</xdr:colOff>
      <xdr:row>61</xdr:row>
      <xdr:rowOff>22678</xdr:rowOff>
    </xdr:to>
    <xdr:sp macro="" textlink="">
      <xdr:nvSpPr>
        <xdr:cNvPr id="213" name="円/楕円 212"/>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7455</xdr:rowOff>
    </xdr:from>
    <xdr:ext cx="736600" cy="259045"/>
    <xdr:sp macro="" textlink="">
      <xdr:nvSpPr>
        <xdr:cNvPr id="214" name="テキスト ボックス 213"/>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59872</xdr:rowOff>
    </xdr:from>
    <xdr:to>
      <xdr:col>4</xdr:col>
      <xdr:colOff>396875</xdr:colOff>
      <xdr:row>60</xdr:row>
      <xdr:rowOff>161472</xdr:rowOff>
    </xdr:to>
    <xdr:sp macro="" textlink="">
      <xdr:nvSpPr>
        <xdr:cNvPr id="215" name="円/楕円 214"/>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146249</xdr:rowOff>
    </xdr:from>
    <xdr:ext cx="762000" cy="259045"/>
    <xdr:sp macro="" textlink="">
      <xdr:nvSpPr>
        <xdr:cNvPr id="216" name="テキスト ボックス 215"/>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59872</xdr:rowOff>
    </xdr:from>
    <xdr:to>
      <xdr:col>3</xdr:col>
      <xdr:colOff>193675</xdr:colOff>
      <xdr:row>60</xdr:row>
      <xdr:rowOff>161472</xdr:rowOff>
    </xdr:to>
    <xdr:sp macro="" textlink="">
      <xdr:nvSpPr>
        <xdr:cNvPr id="217" name="円/楕円 216"/>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146249</xdr:rowOff>
    </xdr:from>
    <xdr:ext cx="762000" cy="259045"/>
    <xdr:sp macro="" textlink="">
      <xdr:nvSpPr>
        <xdr:cNvPr id="218" name="テキスト ボックス 217"/>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133350</xdr:rowOff>
    </xdr:from>
    <xdr:to>
      <xdr:col>1</xdr:col>
      <xdr:colOff>676275</xdr:colOff>
      <xdr:row>60</xdr:row>
      <xdr:rowOff>63500</xdr:rowOff>
    </xdr:to>
    <xdr:sp macro="" textlink="">
      <xdr:nvSpPr>
        <xdr:cNvPr id="219" name="円/楕円 218"/>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48277</xdr:rowOff>
    </xdr:from>
    <xdr:ext cx="762000" cy="259045"/>
    <xdr:sp macro="" textlink="">
      <xdr:nvSpPr>
        <xdr:cNvPr id="220" name="テキスト ボックス 219"/>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前年同様に類似団体平均を</a:t>
          </a:r>
          <a:r>
            <a:rPr kumimoji="1" lang="en-US" altLang="ja-JP" sz="1300">
              <a:latin typeface="ＭＳ Ｐゴシック"/>
            </a:rPr>
            <a:t>0.2</a:t>
          </a:r>
          <a:r>
            <a:rPr kumimoji="1" lang="ja-JP" altLang="en-US" sz="1300">
              <a:latin typeface="ＭＳ Ｐゴシック"/>
            </a:rPr>
            <a:t>ポイント下回った。繰出金について、国民健康保険事業会計への繰出しが６千万円減少した一方、下水道事業、介護保険事業、後期高齢者医療事業が合計で</a:t>
          </a:r>
          <a:r>
            <a:rPr kumimoji="1" lang="en-US" altLang="ja-JP" sz="1300">
              <a:latin typeface="ＭＳ Ｐゴシック"/>
            </a:rPr>
            <a:t>1.8</a:t>
          </a:r>
          <a:r>
            <a:rPr kumimoji="1" lang="ja-JP" altLang="en-US" sz="1300">
              <a:latin typeface="ＭＳ Ｐゴシック"/>
            </a:rPr>
            <a:t>億円増加した。</a:t>
          </a:r>
          <a:endParaRPr kumimoji="1" lang="en-US" altLang="ja-JP" sz="1300">
            <a:latin typeface="ＭＳ Ｐゴシック"/>
          </a:endParaRPr>
        </a:p>
        <a:p>
          <a:r>
            <a:rPr kumimoji="1" lang="ja-JP" altLang="en-US" sz="1300">
              <a:latin typeface="ＭＳ Ｐゴシック"/>
            </a:rPr>
            <a:t>　引き続き、医療費の適正化と、医療費給付費に見合った保険料の見直しに取り組んでいく。</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50" name="直線コネクタ 249"/>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3"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4" name="直線コネクタ 253"/>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86178</xdr:rowOff>
    </xdr:from>
    <xdr:to>
      <xdr:col>24</xdr:col>
      <xdr:colOff>31750</xdr:colOff>
      <xdr:row>57</xdr:row>
      <xdr:rowOff>102507</xdr:rowOff>
    </xdr:to>
    <xdr:cxnSp macro="">
      <xdr:nvCxnSpPr>
        <xdr:cNvPr id="255" name="直線コネクタ 254"/>
        <xdr:cNvCxnSpPr/>
      </xdr:nvCxnSpPr>
      <xdr:spPr>
        <a:xfrm flipV="1">
          <a:off x="15671800" y="9858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40112</xdr:rowOff>
    </xdr:from>
    <xdr:ext cx="762000" cy="259045"/>
    <xdr:sp macro="" textlink="">
      <xdr:nvSpPr>
        <xdr:cNvPr id="256" name="その他平均値テキスト"/>
        <xdr:cNvSpPr txBox="1"/>
      </xdr:nvSpPr>
      <xdr:spPr>
        <a:xfrm>
          <a:off x="16598900" y="9812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57" name="フローチャート : 判断 256"/>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102507</xdr:rowOff>
    </xdr:from>
    <xdr:to>
      <xdr:col>22</xdr:col>
      <xdr:colOff>565150</xdr:colOff>
      <xdr:row>58</xdr:row>
      <xdr:rowOff>29028</xdr:rowOff>
    </xdr:to>
    <xdr:cxnSp macro="">
      <xdr:nvCxnSpPr>
        <xdr:cNvPr id="258" name="直線コネクタ 257"/>
        <xdr:cNvCxnSpPr/>
      </xdr:nvCxnSpPr>
      <xdr:spPr>
        <a:xfrm flipV="1">
          <a:off x="14782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9" name="フローチャート :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170742</xdr:rowOff>
    </xdr:from>
    <xdr:ext cx="736600" cy="259045"/>
    <xdr:sp macro="" textlink="">
      <xdr:nvSpPr>
        <xdr:cNvPr id="260" name="テキスト ボックス 259"/>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58</xdr:row>
      <xdr:rowOff>29028</xdr:rowOff>
    </xdr:to>
    <xdr:cxnSp macro="">
      <xdr:nvCxnSpPr>
        <xdr:cNvPr id="261" name="直線コネクタ 260"/>
        <xdr:cNvCxnSpPr/>
      </xdr:nvCxnSpPr>
      <xdr:spPr>
        <a:xfrm>
          <a:off x="13893800" y="9842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2" name="フローチャート : 判断 261"/>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114499</xdr:rowOff>
    </xdr:from>
    <xdr:ext cx="762000" cy="259045"/>
    <xdr:sp macro="" textlink="">
      <xdr:nvSpPr>
        <xdr:cNvPr id="263" name="テキスト ボックス 262"/>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143328</xdr:rowOff>
    </xdr:from>
    <xdr:to>
      <xdr:col>20</xdr:col>
      <xdr:colOff>158750</xdr:colOff>
      <xdr:row>57</xdr:row>
      <xdr:rowOff>69850</xdr:rowOff>
    </xdr:to>
    <xdr:cxnSp macro="">
      <xdr:nvCxnSpPr>
        <xdr:cNvPr id="264" name="直線コネクタ 263"/>
        <xdr:cNvCxnSpPr/>
      </xdr:nvCxnSpPr>
      <xdr:spPr>
        <a:xfrm>
          <a:off x="13004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5" name="フローチャート : 判断 264"/>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6" name="テキスト ボックス 265"/>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7" name="フローチャート : 判断 266"/>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23784</xdr:rowOff>
    </xdr:from>
    <xdr:ext cx="762000" cy="259045"/>
    <xdr:sp macro="" textlink="">
      <xdr:nvSpPr>
        <xdr:cNvPr id="268" name="テキスト ボックス 267"/>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35378</xdr:rowOff>
    </xdr:from>
    <xdr:to>
      <xdr:col>24</xdr:col>
      <xdr:colOff>82550</xdr:colOff>
      <xdr:row>57</xdr:row>
      <xdr:rowOff>136978</xdr:rowOff>
    </xdr:to>
    <xdr:sp macro="" textlink="">
      <xdr:nvSpPr>
        <xdr:cNvPr id="274" name="円/楕円 273"/>
        <xdr:cNvSpPr/>
      </xdr:nvSpPr>
      <xdr:spPr>
        <a:xfrm>
          <a:off x="16459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51905</xdr:rowOff>
    </xdr:from>
    <xdr:ext cx="762000" cy="259045"/>
    <xdr:sp macro="" textlink="">
      <xdr:nvSpPr>
        <xdr:cNvPr id="275" name="その他該当値テキスト"/>
        <xdr:cNvSpPr txBox="1"/>
      </xdr:nvSpPr>
      <xdr:spPr>
        <a:xfrm>
          <a:off x="16598900" y="965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51707</xdr:rowOff>
    </xdr:from>
    <xdr:to>
      <xdr:col>22</xdr:col>
      <xdr:colOff>615950</xdr:colOff>
      <xdr:row>57</xdr:row>
      <xdr:rowOff>153307</xdr:rowOff>
    </xdr:to>
    <xdr:sp macro="" textlink="">
      <xdr:nvSpPr>
        <xdr:cNvPr id="276" name="円/楕円 275"/>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77" name="テキスト ボックス 276"/>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149678</xdr:rowOff>
    </xdr:from>
    <xdr:to>
      <xdr:col>21</xdr:col>
      <xdr:colOff>412750</xdr:colOff>
      <xdr:row>58</xdr:row>
      <xdr:rowOff>79828</xdr:rowOff>
    </xdr:to>
    <xdr:sp macro="" textlink="">
      <xdr:nvSpPr>
        <xdr:cNvPr id="278" name="円/楕円 277"/>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64605</xdr:rowOff>
    </xdr:from>
    <xdr:ext cx="762000" cy="259045"/>
    <xdr:sp macro="" textlink="">
      <xdr:nvSpPr>
        <xdr:cNvPr id="279" name="テキスト ボックス 278"/>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80" name="円/楕円 279"/>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81" name="テキスト ボックス 280"/>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92528</xdr:rowOff>
    </xdr:from>
    <xdr:to>
      <xdr:col>19</xdr:col>
      <xdr:colOff>6350</xdr:colOff>
      <xdr:row>57</xdr:row>
      <xdr:rowOff>22678</xdr:rowOff>
    </xdr:to>
    <xdr:sp macro="" textlink="">
      <xdr:nvSpPr>
        <xdr:cNvPr id="282" name="円/楕円 281"/>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32855</xdr:rowOff>
    </xdr:from>
    <xdr:ext cx="762000" cy="259045"/>
    <xdr:sp macro="" textlink="">
      <xdr:nvSpPr>
        <xdr:cNvPr id="283" name="テキスト ボックス 282"/>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緩やかな減少傾向にあるが、類似団体平均を</a:t>
          </a:r>
          <a:r>
            <a:rPr kumimoji="1" lang="en-US" altLang="ja-JP" sz="1300">
              <a:latin typeface="ＭＳ Ｐゴシック"/>
            </a:rPr>
            <a:t>0.9</a:t>
          </a:r>
          <a:r>
            <a:rPr kumimoji="1" lang="ja-JP" altLang="en-US" sz="1300">
              <a:latin typeface="ＭＳ Ｐゴシック"/>
            </a:rPr>
            <a:t>ポイント下回っている。市民活動の支援や新たな政策課題に対応するため補助金の新設等は必要と考える一方で、既存の補助金の徹底的な見直しを引き続き行っていく。</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20320</xdr:rowOff>
    </xdr:from>
    <xdr:to>
      <xdr:col>24</xdr:col>
      <xdr:colOff>31750</xdr:colOff>
      <xdr:row>40</xdr:row>
      <xdr:rowOff>149860</xdr:rowOff>
    </xdr:to>
    <xdr:cxnSp macro="">
      <xdr:nvCxnSpPr>
        <xdr:cNvPr id="310" name="直線コネクタ 309"/>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11"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12" name="直線コネクタ 311"/>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106697</xdr:rowOff>
    </xdr:from>
    <xdr:ext cx="762000" cy="259045"/>
    <xdr:sp macro="" textlink="">
      <xdr:nvSpPr>
        <xdr:cNvPr id="313"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20320</xdr:rowOff>
    </xdr:from>
    <xdr:to>
      <xdr:col>24</xdr:col>
      <xdr:colOff>120650</xdr:colOff>
      <xdr:row>34</xdr:row>
      <xdr:rowOff>20320</xdr:rowOff>
    </xdr:to>
    <xdr:cxnSp macro="">
      <xdr:nvCxnSpPr>
        <xdr:cNvPr id="314" name="直線コネクタ 313"/>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134620</xdr:rowOff>
    </xdr:to>
    <xdr:cxnSp macro="">
      <xdr:nvCxnSpPr>
        <xdr:cNvPr id="315" name="直線コネクタ 314"/>
        <xdr:cNvCxnSpPr/>
      </xdr:nvCxnSpPr>
      <xdr:spPr>
        <a:xfrm flipV="1">
          <a:off x="15671800" y="6299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7" name="フローチャート : 判断 31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134620</xdr:rowOff>
    </xdr:from>
    <xdr:to>
      <xdr:col>22</xdr:col>
      <xdr:colOff>565150</xdr:colOff>
      <xdr:row>36</xdr:row>
      <xdr:rowOff>134620</xdr:rowOff>
    </xdr:to>
    <xdr:cxnSp macro="">
      <xdr:nvCxnSpPr>
        <xdr:cNvPr id="318" name="直線コネクタ 317"/>
        <xdr:cNvCxnSpPr/>
      </xdr:nvCxnSpPr>
      <xdr:spPr>
        <a:xfrm>
          <a:off x="14782800" y="630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68580</xdr:rowOff>
    </xdr:from>
    <xdr:to>
      <xdr:col>22</xdr:col>
      <xdr:colOff>615950</xdr:colOff>
      <xdr:row>36</xdr:row>
      <xdr:rowOff>170180</xdr:rowOff>
    </xdr:to>
    <xdr:sp macro="" textlink="">
      <xdr:nvSpPr>
        <xdr:cNvPr id="319" name="フローチャート : 判断 318"/>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8907</xdr:rowOff>
    </xdr:from>
    <xdr:ext cx="736600" cy="259045"/>
    <xdr:sp macro="" textlink="">
      <xdr:nvSpPr>
        <xdr:cNvPr id="320" name="テキスト ボックス 319"/>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134620</xdr:rowOff>
    </xdr:from>
    <xdr:to>
      <xdr:col>21</xdr:col>
      <xdr:colOff>361950</xdr:colOff>
      <xdr:row>36</xdr:row>
      <xdr:rowOff>149860</xdr:rowOff>
    </xdr:to>
    <xdr:cxnSp macro="">
      <xdr:nvCxnSpPr>
        <xdr:cNvPr id="321" name="直線コネクタ 320"/>
        <xdr:cNvCxnSpPr/>
      </xdr:nvCxnSpPr>
      <xdr:spPr>
        <a:xfrm flipV="1">
          <a:off x="13893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22" name="フローチャート : 判断 321"/>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23" name="テキスト ボックス 322"/>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36</xdr:row>
      <xdr:rowOff>165100</xdr:rowOff>
    </xdr:to>
    <xdr:cxnSp macro="">
      <xdr:nvCxnSpPr>
        <xdr:cNvPr id="324" name="直線コネクタ 323"/>
        <xdr:cNvCxnSpPr/>
      </xdr:nvCxnSpPr>
      <xdr:spPr>
        <a:xfrm flipV="1">
          <a:off x="13004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25" name="フローチャート : 判断 324"/>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24147</xdr:rowOff>
    </xdr:from>
    <xdr:ext cx="762000" cy="259045"/>
    <xdr:sp macro="" textlink="">
      <xdr:nvSpPr>
        <xdr:cNvPr id="326" name="テキスト ボックス 325"/>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27" name="フローチャート : 判断 326"/>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1287</xdr:rowOff>
    </xdr:from>
    <xdr:ext cx="762000" cy="259045"/>
    <xdr:sp macro="" textlink="">
      <xdr:nvSpPr>
        <xdr:cNvPr id="328" name="テキスト ボックス 327"/>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34" name="円/楕円 333"/>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92727</xdr:rowOff>
    </xdr:from>
    <xdr:ext cx="762000" cy="259045"/>
    <xdr:sp macro="" textlink="">
      <xdr:nvSpPr>
        <xdr:cNvPr id="335"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83820</xdr:rowOff>
    </xdr:from>
    <xdr:to>
      <xdr:col>22</xdr:col>
      <xdr:colOff>615950</xdr:colOff>
      <xdr:row>37</xdr:row>
      <xdr:rowOff>13970</xdr:rowOff>
    </xdr:to>
    <xdr:sp macro="" textlink="">
      <xdr:nvSpPr>
        <xdr:cNvPr id="336" name="円/楕円 335"/>
        <xdr:cNvSpPr/>
      </xdr:nvSpPr>
      <xdr:spPr>
        <a:xfrm>
          <a:off x="15621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170197</xdr:rowOff>
    </xdr:from>
    <xdr:ext cx="736600" cy="259045"/>
    <xdr:sp macro="" textlink="">
      <xdr:nvSpPr>
        <xdr:cNvPr id="337" name="テキスト ボックス 336"/>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83820</xdr:rowOff>
    </xdr:from>
    <xdr:to>
      <xdr:col>21</xdr:col>
      <xdr:colOff>412750</xdr:colOff>
      <xdr:row>37</xdr:row>
      <xdr:rowOff>13970</xdr:rowOff>
    </xdr:to>
    <xdr:sp macro="" textlink="">
      <xdr:nvSpPr>
        <xdr:cNvPr id="338" name="円/楕円 337"/>
        <xdr:cNvSpPr/>
      </xdr:nvSpPr>
      <xdr:spPr>
        <a:xfrm>
          <a:off x="14732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170197</xdr:rowOff>
    </xdr:from>
    <xdr:ext cx="762000" cy="259045"/>
    <xdr:sp macro="" textlink="">
      <xdr:nvSpPr>
        <xdr:cNvPr id="339" name="テキスト ボックス 338"/>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40" name="円/楕円 339"/>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41" name="テキスト ボックス 340"/>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114300</xdr:rowOff>
    </xdr:from>
    <xdr:to>
      <xdr:col>19</xdr:col>
      <xdr:colOff>6350</xdr:colOff>
      <xdr:row>37</xdr:row>
      <xdr:rowOff>44450</xdr:rowOff>
    </xdr:to>
    <xdr:sp macro="" textlink="">
      <xdr:nvSpPr>
        <xdr:cNvPr id="342" name="円/楕円 341"/>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29227</xdr:rowOff>
    </xdr:from>
    <xdr:ext cx="762000" cy="259045"/>
    <xdr:sp macro="" textlink="">
      <xdr:nvSpPr>
        <xdr:cNvPr id="343" name="テキスト ボックス 342"/>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減少傾向にあり、類似団体平均を</a:t>
          </a:r>
          <a:r>
            <a:rPr kumimoji="1" lang="en-US" altLang="ja-JP" sz="1300">
              <a:latin typeface="ＭＳ Ｐゴシック"/>
            </a:rPr>
            <a:t>4.8</a:t>
          </a:r>
          <a:r>
            <a:rPr kumimoji="1" lang="ja-JP" altLang="en-US" sz="1300">
              <a:latin typeface="ＭＳ Ｐゴシック"/>
            </a:rPr>
            <a:t>ポイント下回っている。これは財政構造の健全化のため、新たな市債の発行を当該年度の元金償還額以下に抑制し、高い金利の起債の繰上償還等を実施してきたことによる。今後、公共施設保全計画に基づき、施設の改修を進めるなか、地方債の新たな借り入れを元利償還額以下とするルールを維持できるか、精査が必要となってくる。</a:t>
          </a:r>
        </a:p>
      </xdr:txBody>
    </xdr:sp>
    <xdr:clientData/>
  </xdr:twoCellAnchor>
  <xdr:oneCellAnchor>
    <xdr:from>
      <xdr:col>1</xdr:col>
      <xdr:colOff>28575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8" name="直線コネクタ 35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9" name="テキスト ボックス 35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0" name="直線コネクタ 35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1" name="テキスト ボックス 36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2" name="直線コネクタ 36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3" name="テキスト ボックス 36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4" name="直線コネクタ 36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5" name="テキスト ボックス 36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6" name="直線コネクタ 36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7" name="テキスト ボックス 36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8" name="直線コネクタ 36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9" name="テキスト ボックス 36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0" name="直線コネクタ 36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1" name="テキスト ボックス 37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76381</xdr:rowOff>
    </xdr:from>
    <xdr:to>
      <xdr:col>7</xdr:col>
      <xdr:colOff>15875</xdr:colOff>
      <xdr:row>81</xdr:row>
      <xdr:rowOff>4536</xdr:rowOff>
    </xdr:to>
    <xdr:cxnSp macro="">
      <xdr:nvCxnSpPr>
        <xdr:cNvPr id="373" name="直線コネクタ 372"/>
        <xdr:cNvCxnSpPr/>
      </xdr:nvCxnSpPr>
      <xdr:spPr>
        <a:xfrm flipV="1">
          <a:off x="4826000" y="12592231"/>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74"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75" name="直線コネクタ 374"/>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162758</xdr:rowOff>
    </xdr:from>
    <xdr:ext cx="762000" cy="259045"/>
    <xdr:sp macro="" textlink="">
      <xdr:nvSpPr>
        <xdr:cNvPr id="376" name="公債費最大値テキスト"/>
        <xdr:cNvSpPr txBox="1"/>
      </xdr:nvSpPr>
      <xdr:spPr>
        <a:xfrm>
          <a:off x="4914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76381</xdr:rowOff>
    </xdr:from>
    <xdr:to>
      <xdr:col>7</xdr:col>
      <xdr:colOff>104775</xdr:colOff>
      <xdr:row>73</xdr:row>
      <xdr:rowOff>76381</xdr:rowOff>
    </xdr:to>
    <xdr:cxnSp macro="">
      <xdr:nvCxnSpPr>
        <xdr:cNvPr id="377" name="直線コネクタ 376"/>
        <xdr:cNvCxnSpPr/>
      </xdr:nvCxnSpPr>
      <xdr:spPr>
        <a:xfrm>
          <a:off x="4737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15966</xdr:rowOff>
    </xdr:from>
    <xdr:to>
      <xdr:col>7</xdr:col>
      <xdr:colOff>15875</xdr:colOff>
      <xdr:row>74</xdr:row>
      <xdr:rowOff>140063</xdr:rowOff>
    </xdr:to>
    <xdr:cxnSp macro="">
      <xdr:nvCxnSpPr>
        <xdr:cNvPr id="378" name="直線コネクタ 377"/>
        <xdr:cNvCxnSpPr/>
      </xdr:nvCxnSpPr>
      <xdr:spPr>
        <a:xfrm flipV="1">
          <a:off x="3987800" y="12703266"/>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79301</xdr:rowOff>
    </xdr:from>
    <xdr:ext cx="762000" cy="259045"/>
    <xdr:sp macro="" textlink="">
      <xdr:nvSpPr>
        <xdr:cNvPr id="379" name="公債費平均値テキスト"/>
        <xdr:cNvSpPr txBox="1"/>
      </xdr:nvSpPr>
      <xdr:spPr>
        <a:xfrm>
          <a:off x="4914900" y="12938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107224</xdr:rowOff>
    </xdr:from>
    <xdr:to>
      <xdr:col>7</xdr:col>
      <xdr:colOff>66675</xdr:colOff>
      <xdr:row>76</xdr:row>
      <xdr:rowOff>37374</xdr:rowOff>
    </xdr:to>
    <xdr:sp macro="" textlink="">
      <xdr:nvSpPr>
        <xdr:cNvPr id="380" name="フローチャート : 判断 379"/>
        <xdr:cNvSpPr/>
      </xdr:nvSpPr>
      <xdr:spPr>
        <a:xfrm>
          <a:off x="47752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140063</xdr:rowOff>
    </xdr:from>
    <xdr:to>
      <xdr:col>5</xdr:col>
      <xdr:colOff>549275</xdr:colOff>
      <xdr:row>74</xdr:row>
      <xdr:rowOff>153126</xdr:rowOff>
    </xdr:to>
    <xdr:cxnSp macro="">
      <xdr:nvCxnSpPr>
        <xdr:cNvPr id="381" name="直線コネクタ 380"/>
        <xdr:cNvCxnSpPr/>
      </xdr:nvCxnSpPr>
      <xdr:spPr>
        <a:xfrm flipV="1">
          <a:off x="3098800" y="128273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33745</xdr:rowOff>
    </xdr:from>
    <xdr:to>
      <xdr:col>5</xdr:col>
      <xdr:colOff>600075</xdr:colOff>
      <xdr:row>76</xdr:row>
      <xdr:rowOff>135345</xdr:rowOff>
    </xdr:to>
    <xdr:sp macro="" textlink="">
      <xdr:nvSpPr>
        <xdr:cNvPr id="382" name="フローチャート : 判断 381"/>
        <xdr:cNvSpPr/>
      </xdr:nvSpPr>
      <xdr:spPr>
        <a:xfrm>
          <a:off x="3937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120122</xdr:rowOff>
    </xdr:from>
    <xdr:ext cx="736600" cy="259045"/>
    <xdr:sp macro="" textlink="">
      <xdr:nvSpPr>
        <xdr:cNvPr id="383" name="テキスト ボックス 382"/>
        <xdr:cNvSpPr txBox="1"/>
      </xdr:nvSpPr>
      <xdr:spPr>
        <a:xfrm>
          <a:off x="3606800" y="1315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153126</xdr:rowOff>
    </xdr:from>
    <xdr:to>
      <xdr:col>4</xdr:col>
      <xdr:colOff>346075</xdr:colOff>
      <xdr:row>75</xdr:row>
      <xdr:rowOff>1270</xdr:rowOff>
    </xdr:to>
    <xdr:cxnSp macro="">
      <xdr:nvCxnSpPr>
        <xdr:cNvPr id="384" name="直線コネクタ 383"/>
        <xdr:cNvCxnSpPr/>
      </xdr:nvCxnSpPr>
      <xdr:spPr>
        <a:xfrm flipV="1">
          <a:off x="2209800" y="128404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85" name="フローチャート : 判断 384"/>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139716</xdr:rowOff>
    </xdr:from>
    <xdr:ext cx="762000" cy="259045"/>
    <xdr:sp macro="" textlink="">
      <xdr:nvSpPr>
        <xdr:cNvPr id="386" name="テキスト ボックス 385"/>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166188</xdr:rowOff>
    </xdr:from>
    <xdr:to>
      <xdr:col>3</xdr:col>
      <xdr:colOff>142875</xdr:colOff>
      <xdr:row>75</xdr:row>
      <xdr:rowOff>1270</xdr:rowOff>
    </xdr:to>
    <xdr:cxnSp macro="">
      <xdr:nvCxnSpPr>
        <xdr:cNvPr id="387" name="直線コネクタ 386"/>
        <xdr:cNvCxnSpPr/>
      </xdr:nvCxnSpPr>
      <xdr:spPr>
        <a:xfrm>
          <a:off x="1320800" y="12853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85998</xdr:rowOff>
    </xdr:from>
    <xdr:to>
      <xdr:col>3</xdr:col>
      <xdr:colOff>193675</xdr:colOff>
      <xdr:row>77</xdr:row>
      <xdr:rowOff>16148</xdr:rowOff>
    </xdr:to>
    <xdr:sp macro="" textlink="">
      <xdr:nvSpPr>
        <xdr:cNvPr id="388" name="フローチャート : 判断 387"/>
        <xdr:cNvSpPr/>
      </xdr:nvSpPr>
      <xdr:spPr>
        <a:xfrm>
          <a:off x="2159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925</xdr:rowOff>
    </xdr:from>
    <xdr:ext cx="762000" cy="259045"/>
    <xdr:sp macro="" textlink="">
      <xdr:nvSpPr>
        <xdr:cNvPr id="389" name="テキスト ボックス 388"/>
        <xdr:cNvSpPr txBox="1"/>
      </xdr:nvSpPr>
      <xdr:spPr>
        <a:xfrm>
          <a:off x="1828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90" name="フローチャート : 判断 389"/>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91" name="テキスト ボックス 390"/>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136616</xdr:rowOff>
    </xdr:from>
    <xdr:to>
      <xdr:col>7</xdr:col>
      <xdr:colOff>66675</xdr:colOff>
      <xdr:row>74</xdr:row>
      <xdr:rowOff>66766</xdr:rowOff>
    </xdr:to>
    <xdr:sp macro="" textlink="">
      <xdr:nvSpPr>
        <xdr:cNvPr id="397" name="円/楕円 396"/>
        <xdr:cNvSpPr/>
      </xdr:nvSpPr>
      <xdr:spPr>
        <a:xfrm>
          <a:off x="47752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45193</xdr:rowOff>
    </xdr:from>
    <xdr:ext cx="762000" cy="259045"/>
    <xdr:sp macro="" textlink="">
      <xdr:nvSpPr>
        <xdr:cNvPr id="398" name="公債費該当値テキスト"/>
        <xdr:cNvSpPr txBox="1"/>
      </xdr:nvSpPr>
      <xdr:spPr>
        <a:xfrm>
          <a:off x="4914900" y="1256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89263</xdr:rowOff>
    </xdr:from>
    <xdr:to>
      <xdr:col>5</xdr:col>
      <xdr:colOff>600075</xdr:colOff>
      <xdr:row>75</xdr:row>
      <xdr:rowOff>19413</xdr:rowOff>
    </xdr:to>
    <xdr:sp macro="" textlink="">
      <xdr:nvSpPr>
        <xdr:cNvPr id="399" name="円/楕円 398"/>
        <xdr:cNvSpPr/>
      </xdr:nvSpPr>
      <xdr:spPr>
        <a:xfrm>
          <a:off x="3937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29590</xdr:rowOff>
    </xdr:from>
    <xdr:ext cx="736600" cy="259045"/>
    <xdr:sp macro="" textlink="">
      <xdr:nvSpPr>
        <xdr:cNvPr id="400" name="テキスト ボックス 399"/>
        <xdr:cNvSpPr txBox="1"/>
      </xdr:nvSpPr>
      <xdr:spPr>
        <a:xfrm>
          <a:off x="3606800" y="1254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102326</xdr:rowOff>
    </xdr:from>
    <xdr:to>
      <xdr:col>4</xdr:col>
      <xdr:colOff>396875</xdr:colOff>
      <xdr:row>75</xdr:row>
      <xdr:rowOff>32476</xdr:rowOff>
    </xdr:to>
    <xdr:sp macro="" textlink="">
      <xdr:nvSpPr>
        <xdr:cNvPr id="401" name="円/楕円 400"/>
        <xdr:cNvSpPr/>
      </xdr:nvSpPr>
      <xdr:spPr>
        <a:xfrm>
          <a:off x="3048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42653</xdr:rowOff>
    </xdr:from>
    <xdr:ext cx="762000" cy="259045"/>
    <xdr:sp macro="" textlink="">
      <xdr:nvSpPr>
        <xdr:cNvPr id="402" name="テキスト ボックス 401"/>
        <xdr:cNvSpPr txBox="1"/>
      </xdr:nvSpPr>
      <xdr:spPr>
        <a:xfrm>
          <a:off x="2717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121920</xdr:rowOff>
    </xdr:from>
    <xdr:to>
      <xdr:col>3</xdr:col>
      <xdr:colOff>193675</xdr:colOff>
      <xdr:row>75</xdr:row>
      <xdr:rowOff>52070</xdr:rowOff>
    </xdr:to>
    <xdr:sp macro="" textlink="">
      <xdr:nvSpPr>
        <xdr:cNvPr id="403" name="円/楕円 402"/>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62247</xdr:rowOff>
    </xdr:from>
    <xdr:ext cx="762000" cy="259045"/>
    <xdr:sp macro="" textlink="">
      <xdr:nvSpPr>
        <xdr:cNvPr id="404" name="テキスト ボックス 403"/>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115388</xdr:rowOff>
    </xdr:from>
    <xdr:to>
      <xdr:col>1</xdr:col>
      <xdr:colOff>676275</xdr:colOff>
      <xdr:row>75</xdr:row>
      <xdr:rowOff>45538</xdr:rowOff>
    </xdr:to>
    <xdr:sp macro="" textlink="">
      <xdr:nvSpPr>
        <xdr:cNvPr id="405" name="円/楕円 404"/>
        <xdr:cNvSpPr/>
      </xdr:nvSpPr>
      <xdr:spPr>
        <a:xfrm>
          <a:off x="1270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55715</xdr:rowOff>
    </xdr:from>
    <xdr:ext cx="762000" cy="259045"/>
    <xdr:sp macro="" textlink="">
      <xdr:nvSpPr>
        <xdr:cNvPr id="406" name="テキスト ボックス 405"/>
        <xdr:cNvSpPr txBox="1"/>
      </xdr:nvSpPr>
      <xdr:spPr>
        <a:xfrm>
          <a:off x="939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類似団体平均より高い水準で推移しており、平成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3.0</a:t>
          </a:r>
          <a:r>
            <a:rPr kumimoji="1" lang="ja-JP" altLang="en-US" sz="1300">
              <a:latin typeface="ＭＳ Ｐゴシック"/>
            </a:rPr>
            <a:t>ポイント上回っている。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18</xdr:col>
      <xdr:colOff>44450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21" name="直線コネクタ 42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2" name="テキスト ボックス 42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3" name="直線コネクタ 42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4" name="テキスト ボックス 42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5" name="直線コネクタ 42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6" name="テキスト ボックス 42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7" name="直線コネクタ 42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8" name="テキスト ボックス 42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147574</xdr:rowOff>
    </xdr:from>
    <xdr:to>
      <xdr:col>24</xdr:col>
      <xdr:colOff>31750</xdr:colOff>
      <xdr:row>79</xdr:row>
      <xdr:rowOff>92711</xdr:rowOff>
    </xdr:to>
    <xdr:cxnSp macro="">
      <xdr:nvCxnSpPr>
        <xdr:cNvPr id="432" name="直線コネクタ 431"/>
        <xdr:cNvCxnSpPr/>
      </xdr:nvCxnSpPr>
      <xdr:spPr>
        <a:xfrm flipV="1">
          <a:off x="16510000" y="12663424"/>
          <a:ext cx="0" cy="97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64788</xdr:rowOff>
    </xdr:from>
    <xdr:ext cx="762000" cy="259045"/>
    <xdr:sp macro="" textlink="">
      <xdr:nvSpPr>
        <xdr:cNvPr id="433" name="公債費以外最小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628650</xdr:colOff>
      <xdr:row>79</xdr:row>
      <xdr:rowOff>92711</xdr:rowOff>
    </xdr:from>
    <xdr:to>
      <xdr:col>24</xdr:col>
      <xdr:colOff>120650</xdr:colOff>
      <xdr:row>79</xdr:row>
      <xdr:rowOff>92711</xdr:rowOff>
    </xdr:to>
    <xdr:cxnSp macro="">
      <xdr:nvCxnSpPr>
        <xdr:cNvPr id="434" name="直線コネクタ 433"/>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62501</xdr:rowOff>
    </xdr:from>
    <xdr:ext cx="762000" cy="259045"/>
    <xdr:sp macro="" textlink="">
      <xdr:nvSpPr>
        <xdr:cNvPr id="435"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23</xdr:col>
      <xdr:colOff>628650</xdr:colOff>
      <xdr:row>73</xdr:row>
      <xdr:rowOff>147574</xdr:rowOff>
    </xdr:from>
    <xdr:to>
      <xdr:col>24</xdr:col>
      <xdr:colOff>120650</xdr:colOff>
      <xdr:row>73</xdr:row>
      <xdr:rowOff>147574</xdr:rowOff>
    </xdr:to>
    <xdr:cxnSp macro="">
      <xdr:nvCxnSpPr>
        <xdr:cNvPr id="436" name="直線コネクタ 435"/>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85852</xdr:rowOff>
    </xdr:from>
    <xdr:to>
      <xdr:col>24</xdr:col>
      <xdr:colOff>31750</xdr:colOff>
      <xdr:row>79</xdr:row>
      <xdr:rowOff>51563</xdr:rowOff>
    </xdr:to>
    <xdr:cxnSp macro="">
      <xdr:nvCxnSpPr>
        <xdr:cNvPr id="437" name="直線コネクタ 436"/>
        <xdr:cNvCxnSpPr/>
      </xdr:nvCxnSpPr>
      <xdr:spPr>
        <a:xfrm flipV="1">
          <a:off x="15671800" y="134589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85869</xdr:rowOff>
    </xdr:from>
    <xdr:ext cx="762000" cy="259045"/>
    <xdr:sp macro="" textlink="">
      <xdr:nvSpPr>
        <xdr:cNvPr id="438" name="公債費以外平均値テキスト"/>
        <xdr:cNvSpPr txBox="1"/>
      </xdr:nvSpPr>
      <xdr:spPr>
        <a:xfrm>
          <a:off x="16598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9" name="フローチャート : 判断 438"/>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42418</xdr:rowOff>
    </xdr:from>
    <xdr:to>
      <xdr:col>22</xdr:col>
      <xdr:colOff>565150</xdr:colOff>
      <xdr:row>79</xdr:row>
      <xdr:rowOff>51563</xdr:rowOff>
    </xdr:to>
    <xdr:cxnSp macro="">
      <xdr:nvCxnSpPr>
        <xdr:cNvPr id="440" name="直線コネクタ 439"/>
        <xdr:cNvCxnSpPr/>
      </xdr:nvCxnSpPr>
      <xdr:spPr>
        <a:xfrm>
          <a:off x="14782800" y="135869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64770</xdr:rowOff>
    </xdr:from>
    <xdr:to>
      <xdr:col>22</xdr:col>
      <xdr:colOff>615950</xdr:colOff>
      <xdr:row>77</xdr:row>
      <xdr:rowOff>166370</xdr:rowOff>
    </xdr:to>
    <xdr:sp macro="" textlink="">
      <xdr:nvSpPr>
        <xdr:cNvPr id="441" name="フローチャート : 判断 440"/>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5097</xdr:rowOff>
    </xdr:from>
    <xdr:ext cx="736600" cy="259045"/>
    <xdr:sp macro="" textlink="">
      <xdr:nvSpPr>
        <xdr:cNvPr id="442" name="テキスト ボックス 441"/>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10413</xdr:rowOff>
    </xdr:from>
    <xdr:to>
      <xdr:col>21</xdr:col>
      <xdr:colOff>361950</xdr:colOff>
      <xdr:row>79</xdr:row>
      <xdr:rowOff>42418</xdr:rowOff>
    </xdr:to>
    <xdr:cxnSp macro="">
      <xdr:nvCxnSpPr>
        <xdr:cNvPr id="443" name="直線コネクタ 442"/>
        <xdr:cNvCxnSpPr/>
      </xdr:nvCxnSpPr>
      <xdr:spPr>
        <a:xfrm>
          <a:off x="13893800" y="135549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763</xdr:rowOff>
    </xdr:from>
    <xdr:to>
      <xdr:col>21</xdr:col>
      <xdr:colOff>412750</xdr:colOff>
      <xdr:row>77</xdr:row>
      <xdr:rowOff>102363</xdr:rowOff>
    </xdr:to>
    <xdr:sp macro="" textlink="">
      <xdr:nvSpPr>
        <xdr:cNvPr id="444" name="フローチャート : 判断 443"/>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112540</xdr:rowOff>
    </xdr:from>
    <xdr:ext cx="762000" cy="259045"/>
    <xdr:sp macro="" textlink="">
      <xdr:nvSpPr>
        <xdr:cNvPr id="445" name="テキスト ボックス 444"/>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140715</xdr:rowOff>
    </xdr:from>
    <xdr:to>
      <xdr:col>20</xdr:col>
      <xdr:colOff>158750</xdr:colOff>
      <xdr:row>79</xdr:row>
      <xdr:rowOff>10413</xdr:rowOff>
    </xdr:to>
    <xdr:cxnSp macro="">
      <xdr:nvCxnSpPr>
        <xdr:cNvPr id="446" name="直線コネクタ 445"/>
        <xdr:cNvCxnSpPr/>
      </xdr:nvCxnSpPr>
      <xdr:spPr>
        <a:xfrm>
          <a:off x="13004800" y="13513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14478</xdr:rowOff>
    </xdr:from>
    <xdr:to>
      <xdr:col>20</xdr:col>
      <xdr:colOff>209550</xdr:colOff>
      <xdr:row>77</xdr:row>
      <xdr:rowOff>116078</xdr:rowOff>
    </xdr:to>
    <xdr:sp macro="" textlink="">
      <xdr:nvSpPr>
        <xdr:cNvPr id="447" name="フローチャート : 判断 446"/>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126255</xdr:rowOff>
    </xdr:from>
    <xdr:ext cx="762000" cy="259045"/>
    <xdr:sp macro="" textlink="">
      <xdr:nvSpPr>
        <xdr:cNvPr id="448" name="テキスト ボックス 447"/>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49" name="フローチャート : 判断 448"/>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85107</xdr:rowOff>
    </xdr:from>
    <xdr:ext cx="762000" cy="259045"/>
    <xdr:sp macro="" textlink="">
      <xdr:nvSpPr>
        <xdr:cNvPr id="450" name="テキスト ボックス 449"/>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35052</xdr:rowOff>
    </xdr:from>
    <xdr:to>
      <xdr:col>24</xdr:col>
      <xdr:colOff>82550</xdr:colOff>
      <xdr:row>78</xdr:row>
      <xdr:rowOff>136652</xdr:rowOff>
    </xdr:to>
    <xdr:sp macro="" textlink="">
      <xdr:nvSpPr>
        <xdr:cNvPr id="456" name="円/楕円 455"/>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7129</xdr:rowOff>
    </xdr:from>
    <xdr:ext cx="762000" cy="259045"/>
    <xdr:sp macro="" textlink="">
      <xdr:nvSpPr>
        <xdr:cNvPr id="457"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763</xdr:rowOff>
    </xdr:from>
    <xdr:to>
      <xdr:col>22</xdr:col>
      <xdr:colOff>615950</xdr:colOff>
      <xdr:row>79</xdr:row>
      <xdr:rowOff>102363</xdr:rowOff>
    </xdr:to>
    <xdr:sp macro="" textlink="">
      <xdr:nvSpPr>
        <xdr:cNvPr id="458" name="円/楕円 457"/>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87140</xdr:rowOff>
    </xdr:from>
    <xdr:ext cx="736600" cy="259045"/>
    <xdr:sp macro="" textlink="">
      <xdr:nvSpPr>
        <xdr:cNvPr id="459" name="テキスト ボックス 458"/>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163068</xdr:rowOff>
    </xdr:from>
    <xdr:to>
      <xdr:col>21</xdr:col>
      <xdr:colOff>412750</xdr:colOff>
      <xdr:row>79</xdr:row>
      <xdr:rowOff>93218</xdr:rowOff>
    </xdr:to>
    <xdr:sp macro="" textlink="">
      <xdr:nvSpPr>
        <xdr:cNvPr id="460" name="円/楕円 459"/>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77995</xdr:rowOff>
    </xdr:from>
    <xdr:ext cx="762000" cy="259045"/>
    <xdr:sp macro="" textlink="">
      <xdr:nvSpPr>
        <xdr:cNvPr id="461" name="テキスト ボックス 460"/>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131063</xdr:rowOff>
    </xdr:from>
    <xdr:to>
      <xdr:col>20</xdr:col>
      <xdr:colOff>209550</xdr:colOff>
      <xdr:row>79</xdr:row>
      <xdr:rowOff>61213</xdr:rowOff>
    </xdr:to>
    <xdr:sp macro="" textlink="">
      <xdr:nvSpPr>
        <xdr:cNvPr id="462" name="円/楕円 461"/>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45990</xdr:rowOff>
    </xdr:from>
    <xdr:ext cx="762000" cy="259045"/>
    <xdr:sp macro="" textlink="">
      <xdr:nvSpPr>
        <xdr:cNvPr id="463" name="テキスト ボックス 462"/>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89915</xdr:rowOff>
    </xdr:from>
    <xdr:to>
      <xdr:col>19</xdr:col>
      <xdr:colOff>6350</xdr:colOff>
      <xdr:row>79</xdr:row>
      <xdr:rowOff>20065</xdr:rowOff>
    </xdr:to>
    <xdr:sp macro="" textlink="">
      <xdr:nvSpPr>
        <xdr:cNvPr id="464" name="円/楕円 463"/>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4842</xdr:rowOff>
    </xdr:from>
    <xdr:ext cx="762000" cy="259045"/>
    <xdr:sp macro="" textlink="">
      <xdr:nvSpPr>
        <xdr:cNvPr id="465" name="テキスト ボックス 464"/>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東京都立川市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32207</xdr:rowOff>
    </xdr:from>
    <xdr:to>
      <xdr:col>4</xdr:col>
      <xdr:colOff>1117600</xdr:colOff>
      <xdr:row>19</xdr:row>
      <xdr:rowOff>119258</xdr:rowOff>
    </xdr:to>
    <xdr:cxnSp macro="">
      <xdr:nvCxnSpPr>
        <xdr:cNvPr id="43" name="直線コネクタ 42"/>
        <xdr:cNvCxnSpPr/>
      </xdr:nvCxnSpPr>
      <xdr:spPr bwMode="auto">
        <a:xfrm flipV="1">
          <a:off x="5651500" y="2308682"/>
          <a:ext cx="0" cy="11157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91335</xdr:rowOff>
    </xdr:from>
    <xdr:ext cx="762000" cy="259045"/>
    <xdr:sp macro="" textlink="">
      <xdr:nvSpPr>
        <xdr:cNvPr id="44" name="人口1人当たり決算額の推移最小値テキスト130"/>
        <xdr:cNvSpPr txBox="1"/>
      </xdr:nvSpPr>
      <xdr:spPr>
        <a:xfrm>
          <a:off x="5740400" y="3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51,211</a:t>
          </a:r>
          <a:endParaRPr kumimoji="1" lang="ja-JP" altLang="en-US" sz="1000" b="1">
            <a:latin typeface="ＭＳ Ｐゴシック"/>
          </a:endParaRPr>
        </a:p>
      </xdr:txBody>
    </xdr:sp>
    <xdr:clientData/>
  </xdr:oneCellAnchor>
  <xdr:twoCellAnchor>
    <xdr:from>
      <xdr:col>4</xdr:col>
      <xdr:colOff>1028700</xdr:colOff>
      <xdr:row>19</xdr:row>
      <xdr:rowOff>119258</xdr:rowOff>
    </xdr:from>
    <xdr:to>
      <xdr:col>5</xdr:col>
      <xdr:colOff>73025</xdr:colOff>
      <xdr:row>19</xdr:row>
      <xdr:rowOff>119258</xdr:rowOff>
    </xdr:to>
    <xdr:cxnSp macro="">
      <xdr:nvCxnSpPr>
        <xdr:cNvPr id="45" name="直線コネクタ 44"/>
        <xdr:cNvCxnSpPr/>
      </xdr:nvCxnSpPr>
      <xdr:spPr bwMode="auto">
        <a:xfrm>
          <a:off x="5562600" y="3424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118584</xdr:rowOff>
    </xdr:from>
    <xdr:ext cx="762000" cy="259045"/>
    <xdr:sp macro="" textlink="">
      <xdr:nvSpPr>
        <xdr:cNvPr id="46" name="人口1人当たり決算額の推移最大値テキスト130"/>
        <xdr:cNvSpPr txBox="1"/>
      </xdr:nvSpPr>
      <xdr:spPr>
        <a:xfrm>
          <a:off x="5740400" y="20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75,615</a:t>
          </a:r>
          <a:endParaRPr kumimoji="1" lang="ja-JP" altLang="en-US" sz="1000" b="1">
            <a:latin typeface="ＭＳ Ｐゴシック"/>
          </a:endParaRPr>
        </a:p>
      </xdr:txBody>
    </xdr:sp>
    <xdr:clientData/>
  </xdr:oneCellAnchor>
  <xdr:twoCellAnchor>
    <xdr:from>
      <xdr:col>4</xdr:col>
      <xdr:colOff>1028700</xdr:colOff>
      <xdr:row>13</xdr:row>
      <xdr:rowOff>32207</xdr:rowOff>
    </xdr:from>
    <xdr:to>
      <xdr:col>5</xdr:col>
      <xdr:colOff>73025</xdr:colOff>
      <xdr:row>13</xdr:row>
      <xdr:rowOff>32207</xdr:rowOff>
    </xdr:to>
    <xdr:cxnSp macro="">
      <xdr:nvCxnSpPr>
        <xdr:cNvPr id="47" name="直線コネクタ 46"/>
        <xdr:cNvCxnSpPr/>
      </xdr:nvCxnSpPr>
      <xdr:spPr bwMode="auto">
        <a:xfrm>
          <a:off x="5562600" y="2308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30516</xdr:rowOff>
    </xdr:from>
    <xdr:to>
      <xdr:col>4</xdr:col>
      <xdr:colOff>1117600</xdr:colOff>
      <xdr:row>17</xdr:row>
      <xdr:rowOff>96947</xdr:rowOff>
    </xdr:to>
    <xdr:cxnSp macro="">
      <xdr:nvCxnSpPr>
        <xdr:cNvPr id="48" name="直線コネクタ 47"/>
        <xdr:cNvCxnSpPr/>
      </xdr:nvCxnSpPr>
      <xdr:spPr bwMode="auto">
        <a:xfrm>
          <a:off x="5003800" y="2992791"/>
          <a:ext cx="647700" cy="6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23263</xdr:rowOff>
    </xdr:from>
    <xdr:ext cx="762000" cy="259045"/>
    <xdr:sp macro="" textlink="">
      <xdr:nvSpPr>
        <xdr:cNvPr id="49" name="人口1人当たり決算額の推移平均値テキスト130"/>
        <xdr:cNvSpPr txBox="1"/>
      </xdr:nvSpPr>
      <xdr:spPr>
        <a:xfrm>
          <a:off x="5740400" y="2814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6736</xdr:rowOff>
    </xdr:from>
    <xdr:to>
      <xdr:col>5</xdr:col>
      <xdr:colOff>34925</xdr:colOff>
      <xdr:row>17</xdr:row>
      <xdr:rowOff>108336</xdr:rowOff>
    </xdr:to>
    <xdr:sp macro="" textlink="">
      <xdr:nvSpPr>
        <xdr:cNvPr id="50" name="フローチャート : 判断 49"/>
        <xdr:cNvSpPr/>
      </xdr:nvSpPr>
      <xdr:spPr bwMode="auto">
        <a:xfrm>
          <a:off x="56007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135763</xdr:rowOff>
    </xdr:from>
    <xdr:to>
      <xdr:col>4</xdr:col>
      <xdr:colOff>469900</xdr:colOff>
      <xdr:row>17</xdr:row>
      <xdr:rowOff>30516</xdr:rowOff>
    </xdr:to>
    <xdr:cxnSp macro="">
      <xdr:nvCxnSpPr>
        <xdr:cNvPr id="51" name="直線コネクタ 50"/>
        <xdr:cNvCxnSpPr/>
      </xdr:nvCxnSpPr>
      <xdr:spPr bwMode="auto">
        <a:xfrm>
          <a:off x="4305300" y="2926588"/>
          <a:ext cx="698500" cy="66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76816</xdr:rowOff>
    </xdr:from>
    <xdr:ext cx="736600" cy="259045"/>
    <xdr:sp macro="" textlink="">
      <xdr:nvSpPr>
        <xdr:cNvPr id="53" name="テキスト ボックス 52"/>
        <xdr:cNvSpPr txBox="1"/>
      </xdr:nvSpPr>
      <xdr:spPr>
        <a:xfrm>
          <a:off x="4622800" y="269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50175</xdr:rowOff>
    </xdr:from>
    <xdr:to>
      <xdr:col>3</xdr:col>
      <xdr:colOff>904875</xdr:colOff>
      <xdr:row>16</xdr:row>
      <xdr:rowOff>135763</xdr:rowOff>
    </xdr:to>
    <xdr:cxnSp macro="">
      <xdr:nvCxnSpPr>
        <xdr:cNvPr id="54" name="直線コネクタ 53"/>
        <xdr:cNvCxnSpPr/>
      </xdr:nvCxnSpPr>
      <xdr:spPr bwMode="auto">
        <a:xfrm>
          <a:off x="3606800" y="2841000"/>
          <a:ext cx="698500" cy="8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54617</xdr:rowOff>
    </xdr:from>
    <xdr:ext cx="762000" cy="259045"/>
    <xdr:sp macro="" textlink="">
      <xdr:nvSpPr>
        <xdr:cNvPr id="56" name="テキスト ボックス 55"/>
        <xdr:cNvSpPr txBox="1"/>
      </xdr:nvSpPr>
      <xdr:spPr>
        <a:xfrm>
          <a:off x="3924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83277</xdr:rowOff>
    </xdr:from>
    <xdr:to>
      <xdr:col>3</xdr:col>
      <xdr:colOff>206375</xdr:colOff>
      <xdr:row>16</xdr:row>
      <xdr:rowOff>50175</xdr:rowOff>
    </xdr:to>
    <xdr:cxnSp macro="">
      <xdr:nvCxnSpPr>
        <xdr:cNvPr id="57" name="直線コネクタ 56"/>
        <xdr:cNvCxnSpPr/>
      </xdr:nvCxnSpPr>
      <xdr:spPr bwMode="auto">
        <a:xfrm>
          <a:off x="2908300" y="2702652"/>
          <a:ext cx="698500" cy="1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9674</xdr:rowOff>
    </xdr:from>
    <xdr:ext cx="762000" cy="259045"/>
    <xdr:sp macro="" textlink="">
      <xdr:nvSpPr>
        <xdr:cNvPr id="59" name="テキスト ボックス 58"/>
        <xdr:cNvSpPr txBox="1"/>
      </xdr:nvSpPr>
      <xdr:spPr>
        <a:xfrm>
          <a:off x="32258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77294</xdr:rowOff>
    </xdr:from>
    <xdr:ext cx="762000" cy="259045"/>
    <xdr:sp macro="" textlink="">
      <xdr:nvSpPr>
        <xdr:cNvPr id="61" name="テキスト ボックス 60"/>
        <xdr:cNvSpPr txBox="1"/>
      </xdr:nvSpPr>
      <xdr:spPr>
        <a:xfrm>
          <a:off x="2527300" y="286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46147</xdr:rowOff>
    </xdr:from>
    <xdr:to>
      <xdr:col>5</xdr:col>
      <xdr:colOff>34925</xdr:colOff>
      <xdr:row>17</xdr:row>
      <xdr:rowOff>147747</xdr:rowOff>
    </xdr:to>
    <xdr:sp macro="" textlink="">
      <xdr:nvSpPr>
        <xdr:cNvPr id="67" name="円/楕円 66"/>
        <xdr:cNvSpPr/>
      </xdr:nvSpPr>
      <xdr:spPr bwMode="auto">
        <a:xfrm>
          <a:off x="5600700" y="3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18224</xdr:rowOff>
    </xdr:from>
    <xdr:ext cx="762000" cy="259045"/>
    <xdr:sp macro="" textlink="">
      <xdr:nvSpPr>
        <xdr:cNvPr id="68" name="人口1人当たり決算額の推移該当値テキスト130"/>
        <xdr:cNvSpPr txBox="1"/>
      </xdr:nvSpPr>
      <xdr:spPr>
        <a:xfrm>
          <a:off x="5740400" y="298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59,199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151166</xdr:rowOff>
    </xdr:from>
    <xdr:to>
      <xdr:col>4</xdr:col>
      <xdr:colOff>520700</xdr:colOff>
      <xdr:row>17</xdr:row>
      <xdr:rowOff>81316</xdr:rowOff>
    </xdr:to>
    <xdr:sp macro="" textlink="">
      <xdr:nvSpPr>
        <xdr:cNvPr id="69" name="円/楕円 68"/>
        <xdr:cNvSpPr/>
      </xdr:nvSpPr>
      <xdr:spPr bwMode="auto">
        <a:xfrm>
          <a:off x="4953000" y="294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66093</xdr:rowOff>
    </xdr:from>
    <xdr:ext cx="736600" cy="259045"/>
    <xdr:sp macro="" textlink="">
      <xdr:nvSpPr>
        <xdr:cNvPr id="70" name="テキスト ボックス 69"/>
        <xdr:cNvSpPr txBox="1"/>
      </xdr:nvSpPr>
      <xdr:spPr>
        <a:xfrm>
          <a:off x="4622800" y="3028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60,652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84963</xdr:rowOff>
    </xdr:from>
    <xdr:to>
      <xdr:col>3</xdr:col>
      <xdr:colOff>955675</xdr:colOff>
      <xdr:row>17</xdr:row>
      <xdr:rowOff>15113</xdr:rowOff>
    </xdr:to>
    <xdr:sp macro="" textlink="">
      <xdr:nvSpPr>
        <xdr:cNvPr id="71" name="円/楕円 70"/>
        <xdr:cNvSpPr/>
      </xdr:nvSpPr>
      <xdr:spPr bwMode="auto">
        <a:xfrm>
          <a:off x="4254500" y="287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25290</xdr:rowOff>
    </xdr:from>
    <xdr:ext cx="762000" cy="259045"/>
    <xdr:sp macro="" textlink="">
      <xdr:nvSpPr>
        <xdr:cNvPr id="72" name="テキスト ボックス 71"/>
        <xdr:cNvSpPr txBox="1"/>
      </xdr:nvSpPr>
      <xdr:spPr>
        <a:xfrm>
          <a:off x="3924300" y="264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62,100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170825</xdr:rowOff>
    </xdr:from>
    <xdr:to>
      <xdr:col>3</xdr:col>
      <xdr:colOff>257175</xdr:colOff>
      <xdr:row>16</xdr:row>
      <xdr:rowOff>100975</xdr:rowOff>
    </xdr:to>
    <xdr:sp macro="" textlink="">
      <xdr:nvSpPr>
        <xdr:cNvPr id="73" name="円/楕円 72"/>
        <xdr:cNvSpPr/>
      </xdr:nvSpPr>
      <xdr:spPr bwMode="auto">
        <a:xfrm>
          <a:off x="3556000" y="279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111152</xdr:rowOff>
    </xdr:from>
    <xdr:ext cx="762000" cy="259045"/>
    <xdr:sp macro="" textlink="">
      <xdr:nvSpPr>
        <xdr:cNvPr id="74" name="テキスト ボックス 73"/>
        <xdr:cNvSpPr txBox="1"/>
      </xdr:nvSpPr>
      <xdr:spPr>
        <a:xfrm>
          <a:off x="3225800" y="25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63,972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32477</xdr:rowOff>
    </xdr:from>
    <xdr:to>
      <xdr:col>2</xdr:col>
      <xdr:colOff>692150</xdr:colOff>
      <xdr:row>15</xdr:row>
      <xdr:rowOff>134077</xdr:rowOff>
    </xdr:to>
    <xdr:sp macro="" textlink="">
      <xdr:nvSpPr>
        <xdr:cNvPr id="75" name="円/楕円 74"/>
        <xdr:cNvSpPr/>
      </xdr:nvSpPr>
      <xdr:spPr bwMode="auto">
        <a:xfrm>
          <a:off x="2857500" y="265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144254</xdr:rowOff>
    </xdr:from>
    <xdr:ext cx="762000" cy="259045"/>
    <xdr:sp macro="" textlink="">
      <xdr:nvSpPr>
        <xdr:cNvPr id="76" name="テキスト ボックス 75"/>
        <xdr:cNvSpPr txBox="1"/>
      </xdr:nvSpPr>
      <xdr:spPr>
        <a:xfrm>
          <a:off x="2527300" y="24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311023</xdr:rowOff>
    </xdr:from>
    <xdr:to>
      <xdr:col>4</xdr:col>
      <xdr:colOff>1117600</xdr:colOff>
      <xdr:row>38</xdr:row>
      <xdr:rowOff>151308</xdr:rowOff>
    </xdr:to>
    <xdr:cxnSp macro="">
      <xdr:nvCxnSpPr>
        <xdr:cNvPr id="105" name="直線コネクタ 104"/>
        <xdr:cNvCxnSpPr/>
      </xdr:nvCxnSpPr>
      <xdr:spPr bwMode="auto">
        <a:xfrm flipV="1">
          <a:off x="5651500" y="6235573"/>
          <a:ext cx="0" cy="13833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123385</xdr:rowOff>
    </xdr:from>
    <xdr:ext cx="762000" cy="259045"/>
    <xdr:sp macro="" textlink="">
      <xdr:nvSpPr>
        <xdr:cNvPr id="106" name="人口1人当たり決算額の推移最小値テキスト445"/>
        <xdr:cNvSpPr txBox="1"/>
      </xdr:nvSpPr>
      <xdr:spPr>
        <a:xfrm>
          <a:off x="5740400" y="75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-1,638</a:t>
          </a:r>
          <a:endParaRPr kumimoji="1" lang="ja-JP" altLang="en-US" sz="1000" b="1">
            <a:latin typeface="ＭＳ Ｐゴシック"/>
          </a:endParaRPr>
        </a:p>
      </xdr:txBody>
    </xdr:sp>
    <xdr:clientData/>
  </xdr:oneCellAnchor>
  <xdr:twoCellAnchor>
    <xdr:from>
      <xdr:col>4</xdr:col>
      <xdr:colOff>1028700</xdr:colOff>
      <xdr:row>38</xdr:row>
      <xdr:rowOff>151308</xdr:rowOff>
    </xdr:from>
    <xdr:to>
      <xdr:col>5</xdr:col>
      <xdr:colOff>73025</xdr:colOff>
      <xdr:row>38</xdr:row>
      <xdr:rowOff>151308</xdr:rowOff>
    </xdr:to>
    <xdr:cxnSp macro="">
      <xdr:nvCxnSpPr>
        <xdr:cNvPr id="107" name="直線コネクタ 106"/>
        <xdr:cNvCxnSpPr/>
      </xdr:nvCxnSpPr>
      <xdr:spPr bwMode="auto">
        <a:xfrm>
          <a:off x="5562600" y="7618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54500</xdr:rowOff>
    </xdr:from>
    <xdr:ext cx="762000" cy="259045"/>
    <xdr:sp macro="" textlink="">
      <xdr:nvSpPr>
        <xdr:cNvPr id="108" name="人口1人当たり決算額の推移最大値テキスト445"/>
        <xdr:cNvSpPr txBox="1"/>
      </xdr:nvSpPr>
      <xdr:spPr>
        <a:xfrm>
          <a:off x="5740400" y="597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34,670</a:t>
          </a:r>
          <a:endParaRPr kumimoji="1" lang="ja-JP" altLang="en-US" sz="1000" b="1">
            <a:latin typeface="ＭＳ Ｐゴシック"/>
          </a:endParaRPr>
        </a:p>
      </xdr:txBody>
    </xdr:sp>
    <xdr:clientData/>
  </xdr:oneCellAnchor>
  <xdr:twoCellAnchor>
    <xdr:from>
      <xdr:col>4</xdr:col>
      <xdr:colOff>1028700</xdr:colOff>
      <xdr:row>33</xdr:row>
      <xdr:rowOff>311023</xdr:rowOff>
    </xdr:from>
    <xdr:to>
      <xdr:col>5</xdr:col>
      <xdr:colOff>73025</xdr:colOff>
      <xdr:row>33</xdr:row>
      <xdr:rowOff>311023</xdr:rowOff>
    </xdr:to>
    <xdr:cxnSp macro="">
      <xdr:nvCxnSpPr>
        <xdr:cNvPr id="109" name="直線コネクタ 108"/>
        <xdr:cNvCxnSpPr/>
      </xdr:nvCxnSpPr>
      <xdr:spPr bwMode="auto">
        <a:xfrm>
          <a:off x="5562600" y="6235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259779</xdr:rowOff>
    </xdr:from>
    <xdr:to>
      <xdr:col>4</xdr:col>
      <xdr:colOff>1117600</xdr:colOff>
      <xdr:row>37</xdr:row>
      <xdr:rowOff>305384</xdr:rowOff>
    </xdr:to>
    <xdr:cxnSp macro="">
      <xdr:nvCxnSpPr>
        <xdr:cNvPr id="110" name="直線コネクタ 109"/>
        <xdr:cNvCxnSpPr/>
      </xdr:nvCxnSpPr>
      <xdr:spPr bwMode="auto">
        <a:xfrm>
          <a:off x="5003800" y="7384479"/>
          <a:ext cx="647700" cy="45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128922</xdr:rowOff>
    </xdr:from>
    <xdr:ext cx="762000" cy="259045"/>
    <xdr:sp macro="" textlink="">
      <xdr:nvSpPr>
        <xdr:cNvPr id="111" name="人口1人当たり決算額の推移平均値テキスト445"/>
        <xdr:cNvSpPr txBox="1"/>
      </xdr:nvSpPr>
      <xdr:spPr>
        <a:xfrm>
          <a:off x="5740400" y="7082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112395</xdr:rowOff>
    </xdr:from>
    <xdr:to>
      <xdr:col>5</xdr:col>
      <xdr:colOff>34925</xdr:colOff>
      <xdr:row>37</xdr:row>
      <xdr:rowOff>213995</xdr:rowOff>
    </xdr:to>
    <xdr:sp macro="" textlink="">
      <xdr:nvSpPr>
        <xdr:cNvPr id="112" name="フローチャート : 判断 111"/>
        <xdr:cNvSpPr/>
      </xdr:nvSpPr>
      <xdr:spPr bwMode="auto">
        <a:xfrm>
          <a:off x="5600700" y="7237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259779</xdr:rowOff>
    </xdr:from>
    <xdr:to>
      <xdr:col>4</xdr:col>
      <xdr:colOff>469900</xdr:colOff>
      <xdr:row>37</xdr:row>
      <xdr:rowOff>266027</xdr:rowOff>
    </xdr:to>
    <xdr:cxnSp macro="">
      <xdr:nvCxnSpPr>
        <xdr:cNvPr id="113" name="直線コネクタ 112"/>
        <xdr:cNvCxnSpPr/>
      </xdr:nvCxnSpPr>
      <xdr:spPr bwMode="auto">
        <a:xfrm flipV="1">
          <a:off x="4305300" y="7384479"/>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21938</xdr:rowOff>
    </xdr:from>
    <xdr:ext cx="736600" cy="259045"/>
    <xdr:sp macro="" textlink="">
      <xdr:nvSpPr>
        <xdr:cNvPr id="115" name="テキスト ボックス 114"/>
        <xdr:cNvSpPr txBox="1"/>
      </xdr:nvSpPr>
      <xdr:spPr>
        <a:xfrm>
          <a:off x="4622800" y="697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200761</xdr:rowOff>
    </xdr:from>
    <xdr:to>
      <xdr:col>3</xdr:col>
      <xdr:colOff>904875</xdr:colOff>
      <xdr:row>37</xdr:row>
      <xdr:rowOff>266027</xdr:rowOff>
    </xdr:to>
    <xdr:cxnSp macro="">
      <xdr:nvCxnSpPr>
        <xdr:cNvPr id="116" name="直線コネクタ 115"/>
        <xdr:cNvCxnSpPr/>
      </xdr:nvCxnSpPr>
      <xdr:spPr bwMode="auto">
        <a:xfrm>
          <a:off x="3606800" y="7325461"/>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310087</xdr:rowOff>
    </xdr:from>
    <xdr:ext cx="762000" cy="259045"/>
    <xdr:sp macro="" textlink="">
      <xdr:nvSpPr>
        <xdr:cNvPr id="118" name="テキスト ボックス 117"/>
        <xdr:cNvSpPr txBox="1"/>
      </xdr:nvSpPr>
      <xdr:spPr>
        <a:xfrm>
          <a:off x="3924300" y="692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200761</xdr:rowOff>
    </xdr:from>
    <xdr:to>
      <xdr:col>3</xdr:col>
      <xdr:colOff>206375</xdr:colOff>
      <xdr:row>37</xdr:row>
      <xdr:rowOff>295059</xdr:rowOff>
    </xdr:to>
    <xdr:cxnSp macro="">
      <xdr:nvCxnSpPr>
        <xdr:cNvPr id="119" name="直線コネクタ 118"/>
        <xdr:cNvCxnSpPr/>
      </xdr:nvCxnSpPr>
      <xdr:spPr bwMode="auto">
        <a:xfrm flipV="1">
          <a:off x="2908300" y="7325461"/>
          <a:ext cx="698500" cy="9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242726</xdr:rowOff>
    </xdr:from>
    <xdr:ext cx="762000" cy="259045"/>
    <xdr:sp macro="" textlink="">
      <xdr:nvSpPr>
        <xdr:cNvPr id="121" name="テキスト ボックス 120"/>
        <xdr:cNvSpPr txBox="1"/>
      </xdr:nvSpPr>
      <xdr:spPr>
        <a:xfrm>
          <a:off x="3225800" y="685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200055</xdr:rowOff>
    </xdr:from>
    <xdr:ext cx="762000" cy="259045"/>
    <xdr:sp macro="" textlink="">
      <xdr:nvSpPr>
        <xdr:cNvPr id="123" name="テキスト ボックス 122"/>
        <xdr:cNvSpPr txBox="1"/>
      </xdr:nvSpPr>
      <xdr:spPr>
        <a:xfrm>
          <a:off x="2527300" y="681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254584</xdr:rowOff>
    </xdr:from>
    <xdr:to>
      <xdr:col>5</xdr:col>
      <xdr:colOff>34925</xdr:colOff>
      <xdr:row>38</xdr:row>
      <xdr:rowOff>13284</xdr:rowOff>
    </xdr:to>
    <xdr:sp macro="" textlink="">
      <xdr:nvSpPr>
        <xdr:cNvPr id="129" name="円/楕円 128"/>
        <xdr:cNvSpPr/>
      </xdr:nvSpPr>
      <xdr:spPr bwMode="auto">
        <a:xfrm>
          <a:off x="5600700" y="737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226661</xdr:rowOff>
    </xdr:from>
    <xdr:ext cx="762000" cy="259045"/>
    <xdr:sp macro="" textlink="">
      <xdr:nvSpPr>
        <xdr:cNvPr id="130" name="人口1人当たり決算額の推移該当値テキスト445"/>
        <xdr:cNvSpPr txBox="1"/>
      </xdr:nvSpPr>
      <xdr:spPr>
        <a:xfrm>
          <a:off x="5740400" y="735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3,318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208979</xdr:rowOff>
    </xdr:from>
    <xdr:to>
      <xdr:col>4</xdr:col>
      <xdr:colOff>520700</xdr:colOff>
      <xdr:row>37</xdr:row>
      <xdr:rowOff>310579</xdr:rowOff>
    </xdr:to>
    <xdr:sp macro="" textlink="">
      <xdr:nvSpPr>
        <xdr:cNvPr id="131" name="円/楕円 130"/>
        <xdr:cNvSpPr/>
      </xdr:nvSpPr>
      <xdr:spPr bwMode="auto">
        <a:xfrm>
          <a:off x="4953000" y="733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295356</xdr:rowOff>
    </xdr:from>
    <xdr:ext cx="736600" cy="259045"/>
    <xdr:sp macro="" textlink="">
      <xdr:nvSpPr>
        <xdr:cNvPr id="132" name="テキスト ボックス 131"/>
        <xdr:cNvSpPr txBox="1"/>
      </xdr:nvSpPr>
      <xdr:spPr>
        <a:xfrm>
          <a:off x="4622800" y="7420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215227</xdr:rowOff>
    </xdr:from>
    <xdr:to>
      <xdr:col>3</xdr:col>
      <xdr:colOff>955675</xdr:colOff>
      <xdr:row>37</xdr:row>
      <xdr:rowOff>316827</xdr:rowOff>
    </xdr:to>
    <xdr:sp macro="" textlink="">
      <xdr:nvSpPr>
        <xdr:cNvPr id="133" name="円/楕円 132"/>
        <xdr:cNvSpPr/>
      </xdr:nvSpPr>
      <xdr:spPr bwMode="auto">
        <a:xfrm>
          <a:off x="4254500" y="7339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301604</xdr:rowOff>
    </xdr:from>
    <xdr:ext cx="762000" cy="259045"/>
    <xdr:sp macro="" textlink="">
      <xdr:nvSpPr>
        <xdr:cNvPr id="134" name="テキスト ボックス 133"/>
        <xdr:cNvSpPr txBox="1"/>
      </xdr:nvSpPr>
      <xdr:spPr>
        <a:xfrm>
          <a:off x="3924300" y="742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149961</xdr:rowOff>
    </xdr:from>
    <xdr:to>
      <xdr:col>3</xdr:col>
      <xdr:colOff>257175</xdr:colOff>
      <xdr:row>37</xdr:row>
      <xdr:rowOff>251561</xdr:rowOff>
    </xdr:to>
    <xdr:sp macro="" textlink="">
      <xdr:nvSpPr>
        <xdr:cNvPr id="135" name="円/楕円 134"/>
        <xdr:cNvSpPr/>
      </xdr:nvSpPr>
      <xdr:spPr bwMode="auto">
        <a:xfrm>
          <a:off x="3556000" y="7274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236338</xdr:rowOff>
    </xdr:from>
    <xdr:ext cx="762000" cy="259045"/>
    <xdr:sp macro="" textlink="">
      <xdr:nvSpPr>
        <xdr:cNvPr id="136" name="テキスト ボックス 135"/>
        <xdr:cNvSpPr txBox="1"/>
      </xdr:nvSpPr>
      <xdr:spPr>
        <a:xfrm>
          <a:off x="3225800" y="736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244259</xdr:rowOff>
    </xdr:from>
    <xdr:to>
      <xdr:col>2</xdr:col>
      <xdr:colOff>692150</xdr:colOff>
      <xdr:row>38</xdr:row>
      <xdr:rowOff>2959</xdr:rowOff>
    </xdr:to>
    <xdr:sp macro="" textlink="">
      <xdr:nvSpPr>
        <xdr:cNvPr id="137" name="円/楕円 136"/>
        <xdr:cNvSpPr/>
      </xdr:nvSpPr>
      <xdr:spPr bwMode="auto">
        <a:xfrm>
          <a:off x="2857500" y="736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330636</xdr:rowOff>
    </xdr:from>
    <xdr:ext cx="762000" cy="259045"/>
    <xdr:sp macro="" textlink="">
      <xdr:nvSpPr>
        <xdr:cNvPr id="138" name="テキスト ボックス 137"/>
        <xdr:cNvSpPr txBox="1"/>
      </xdr:nvSpPr>
      <xdr:spPr>
        <a:xfrm>
          <a:off x="2527300" y="745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179,796
176,233
24.36
79,268,833
74,877,394
3,822,842
40,340,964
30,783,060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106827</xdr:rowOff>
    </xdr:from>
    <xdr:to>
      <xdr:col>6</xdr:col>
      <xdr:colOff>510540</xdr:colOff>
      <xdr:row>39</xdr:row>
      <xdr:rowOff>46386</xdr:rowOff>
    </xdr:to>
    <xdr:cxnSp macro="">
      <xdr:nvCxnSpPr>
        <xdr:cNvPr id="54" name="直線コネクタ 53"/>
        <xdr:cNvCxnSpPr/>
      </xdr:nvCxnSpPr>
      <xdr:spPr>
        <a:xfrm flipV="1">
          <a:off x="4633595" y="5421777"/>
          <a:ext cx="1270" cy="131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50213</xdr:rowOff>
    </xdr:from>
    <xdr:ext cx="534377" cy="259045"/>
    <xdr:sp macro="" textlink="">
      <xdr:nvSpPr>
        <xdr:cNvPr id="55" name="人件費最小値テキスト"/>
        <xdr:cNvSpPr txBox="1"/>
      </xdr:nvSpPr>
      <xdr:spPr>
        <a:xfrm>
          <a:off x="4686300" y="67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48,291</a:t>
          </a:r>
          <a:endParaRPr kumimoji="1" lang="ja-JP" altLang="en-US" sz="1000" b="1">
            <a:latin typeface="ＭＳ Ｐゴシック"/>
          </a:endParaRPr>
        </a:p>
      </xdr:txBody>
    </xdr:sp>
    <xdr:clientData/>
  </xdr:oneCellAnchor>
  <xdr:twoCellAnchor>
    <xdr:from>
      <xdr:col>6</xdr:col>
      <xdr:colOff>422275</xdr:colOff>
      <xdr:row>39</xdr:row>
      <xdr:rowOff>46386</xdr:rowOff>
    </xdr:from>
    <xdr:to>
      <xdr:col>6</xdr:col>
      <xdr:colOff>600075</xdr:colOff>
      <xdr:row>39</xdr:row>
      <xdr:rowOff>46386</xdr:rowOff>
    </xdr:to>
    <xdr:cxnSp macro="">
      <xdr:nvCxnSpPr>
        <xdr:cNvPr id="56" name="直線コネクタ 55"/>
        <xdr:cNvCxnSpPr/>
      </xdr:nvCxnSpPr>
      <xdr:spPr>
        <a:xfrm>
          <a:off x="4546600" y="67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53504</xdr:rowOff>
    </xdr:from>
    <xdr:ext cx="534377" cy="259045"/>
    <xdr:sp macro="" textlink="">
      <xdr:nvSpPr>
        <xdr:cNvPr id="57" name="人件費最大値テキスト"/>
        <xdr:cNvSpPr txBox="1"/>
      </xdr:nvSpPr>
      <xdr:spPr>
        <a:xfrm>
          <a:off x="4686300" y="51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76,969</a:t>
          </a:r>
          <a:endParaRPr kumimoji="1" lang="ja-JP" altLang="en-US" sz="1000" b="1">
            <a:latin typeface="ＭＳ Ｐゴシック"/>
          </a:endParaRPr>
        </a:p>
      </xdr:txBody>
    </xdr:sp>
    <xdr:clientData/>
  </xdr:oneCellAnchor>
  <xdr:twoCellAnchor>
    <xdr:from>
      <xdr:col>6</xdr:col>
      <xdr:colOff>422275</xdr:colOff>
      <xdr:row>31</xdr:row>
      <xdr:rowOff>106827</xdr:rowOff>
    </xdr:from>
    <xdr:to>
      <xdr:col>6</xdr:col>
      <xdr:colOff>600075</xdr:colOff>
      <xdr:row>31</xdr:row>
      <xdr:rowOff>106827</xdr:rowOff>
    </xdr:to>
    <xdr:cxnSp macro="">
      <xdr:nvCxnSpPr>
        <xdr:cNvPr id="58" name="直線コネクタ 57"/>
        <xdr:cNvCxnSpPr/>
      </xdr:nvCxnSpPr>
      <xdr:spPr>
        <a:xfrm>
          <a:off x="4546600" y="542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111079</xdr:rowOff>
    </xdr:from>
    <xdr:to>
      <xdr:col>6</xdr:col>
      <xdr:colOff>511175</xdr:colOff>
      <xdr:row>36</xdr:row>
      <xdr:rowOff>986</xdr:rowOff>
    </xdr:to>
    <xdr:cxnSp macro="">
      <xdr:nvCxnSpPr>
        <xdr:cNvPr id="59" name="直線コネクタ 58"/>
        <xdr:cNvCxnSpPr/>
      </xdr:nvCxnSpPr>
      <xdr:spPr>
        <a:xfrm>
          <a:off x="3797300" y="6111829"/>
          <a:ext cx="838200" cy="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53337</xdr:rowOff>
    </xdr:from>
    <xdr:ext cx="534377" cy="259045"/>
    <xdr:sp macro="" textlink="">
      <xdr:nvSpPr>
        <xdr:cNvPr id="60" name="人件費平均値テキスト"/>
        <xdr:cNvSpPr txBox="1"/>
      </xdr:nvSpPr>
      <xdr:spPr>
        <a:xfrm>
          <a:off x="4686300" y="622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74910</xdr:rowOff>
    </xdr:from>
    <xdr:to>
      <xdr:col>6</xdr:col>
      <xdr:colOff>561975</xdr:colOff>
      <xdr:row>37</xdr:row>
      <xdr:rowOff>5060</xdr:rowOff>
    </xdr:to>
    <xdr:sp macro="" textlink="">
      <xdr:nvSpPr>
        <xdr:cNvPr id="61" name="フローチャート : 判断 60"/>
        <xdr:cNvSpPr/>
      </xdr:nvSpPr>
      <xdr:spPr>
        <a:xfrm>
          <a:off x="4584700" y="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111079</xdr:rowOff>
    </xdr:from>
    <xdr:to>
      <xdr:col>5</xdr:col>
      <xdr:colOff>358775</xdr:colOff>
      <xdr:row>35</xdr:row>
      <xdr:rowOff>120543</xdr:rowOff>
    </xdr:to>
    <xdr:cxnSp macro="">
      <xdr:nvCxnSpPr>
        <xdr:cNvPr id="62" name="直線コネクタ 61"/>
        <xdr:cNvCxnSpPr/>
      </xdr:nvCxnSpPr>
      <xdr:spPr>
        <a:xfrm flipV="1">
          <a:off x="2908300" y="6111829"/>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111349</xdr:rowOff>
    </xdr:from>
    <xdr:to>
      <xdr:col>5</xdr:col>
      <xdr:colOff>409575</xdr:colOff>
      <xdr:row>37</xdr:row>
      <xdr:rowOff>41499</xdr:rowOff>
    </xdr:to>
    <xdr:sp macro="" textlink="">
      <xdr:nvSpPr>
        <xdr:cNvPr id="63" name="フローチャート : 判断 62"/>
        <xdr:cNvSpPr/>
      </xdr:nvSpPr>
      <xdr:spPr>
        <a:xfrm>
          <a:off x="3746500" y="62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32626</xdr:rowOff>
    </xdr:from>
    <xdr:ext cx="534377" cy="259045"/>
    <xdr:sp macro="" textlink="">
      <xdr:nvSpPr>
        <xdr:cNvPr id="64" name="テキスト ボックス 63"/>
        <xdr:cNvSpPr txBox="1"/>
      </xdr:nvSpPr>
      <xdr:spPr>
        <a:xfrm>
          <a:off x="3530111" y="63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118897</xdr:rowOff>
    </xdr:from>
    <xdr:to>
      <xdr:col>4</xdr:col>
      <xdr:colOff>155575</xdr:colOff>
      <xdr:row>35</xdr:row>
      <xdr:rowOff>120543</xdr:rowOff>
    </xdr:to>
    <xdr:cxnSp macro="">
      <xdr:nvCxnSpPr>
        <xdr:cNvPr id="65" name="直線コネクタ 64"/>
        <xdr:cNvCxnSpPr/>
      </xdr:nvCxnSpPr>
      <xdr:spPr>
        <a:xfrm>
          <a:off x="2019300" y="5948197"/>
          <a:ext cx="889000" cy="17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98318</xdr:rowOff>
    </xdr:from>
    <xdr:to>
      <xdr:col>4</xdr:col>
      <xdr:colOff>206375</xdr:colOff>
      <xdr:row>37</xdr:row>
      <xdr:rowOff>28468</xdr:rowOff>
    </xdr:to>
    <xdr:sp macro="" textlink="">
      <xdr:nvSpPr>
        <xdr:cNvPr id="66" name="フローチャート : 判断 65"/>
        <xdr:cNvSpPr/>
      </xdr:nvSpPr>
      <xdr:spPr>
        <a:xfrm>
          <a:off x="2857500" y="627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19595</xdr:rowOff>
    </xdr:from>
    <xdr:ext cx="534377" cy="259045"/>
    <xdr:sp macro="" textlink="">
      <xdr:nvSpPr>
        <xdr:cNvPr id="67" name="テキスト ボックス 66"/>
        <xdr:cNvSpPr txBox="1"/>
      </xdr:nvSpPr>
      <xdr:spPr>
        <a:xfrm>
          <a:off x="2641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112268</xdr:rowOff>
    </xdr:from>
    <xdr:to>
      <xdr:col>2</xdr:col>
      <xdr:colOff>638175</xdr:colOff>
      <xdr:row>34</xdr:row>
      <xdr:rowOff>118897</xdr:rowOff>
    </xdr:to>
    <xdr:cxnSp macro="">
      <xdr:nvCxnSpPr>
        <xdr:cNvPr id="68" name="直線コネクタ 67"/>
        <xdr:cNvCxnSpPr/>
      </xdr:nvCxnSpPr>
      <xdr:spPr>
        <a:xfrm>
          <a:off x="1130300" y="5770118"/>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31064</xdr:rowOff>
    </xdr:from>
    <xdr:to>
      <xdr:col>3</xdr:col>
      <xdr:colOff>3175</xdr:colOff>
      <xdr:row>36</xdr:row>
      <xdr:rowOff>132664</xdr:rowOff>
    </xdr:to>
    <xdr:sp macro="" textlink="">
      <xdr:nvSpPr>
        <xdr:cNvPr id="69" name="フローチャート : 判断 68"/>
        <xdr:cNvSpPr/>
      </xdr:nvSpPr>
      <xdr:spPr>
        <a:xfrm>
          <a:off x="1968500" y="62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123791</xdr:rowOff>
    </xdr:from>
    <xdr:ext cx="534377" cy="259045"/>
    <xdr:sp macro="" textlink="">
      <xdr:nvSpPr>
        <xdr:cNvPr id="70" name="テキスト ボックス 69"/>
        <xdr:cNvSpPr txBox="1"/>
      </xdr:nvSpPr>
      <xdr:spPr>
        <a:xfrm>
          <a:off x="1752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70246</xdr:rowOff>
    </xdr:from>
    <xdr:to>
      <xdr:col>1</xdr:col>
      <xdr:colOff>485775</xdr:colOff>
      <xdr:row>36</xdr:row>
      <xdr:rowOff>396</xdr:rowOff>
    </xdr:to>
    <xdr:sp macro="" textlink="">
      <xdr:nvSpPr>
        <xdr:cNvPr id="71" name="フローチャート : 判断 70"/>
        <xdr:cNvSpPr/>
      </xdr:nvSpPr>
      <xdr:spPr>
        <a:xfrm>
          <a:off x="1079500" y="60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162973</xdr:rowOff>
    </xdr:from>
    <xdr:ext cx="534377" cy="259045"/>
    <xdr:sp macro="" textlink="">
      <xdr:nvSpPr>
        <xdr:cNvPr id="72" name="テキスト ボックス 71"/>
        <xdr:cNvSpPr txBox="1"/>
      </xdr:nvSpPr>
      <xdr:spPr>
        <a:xfrm>
          <a:off x="863111" y="61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121636</xdr:rowOff>
    </xdr:from>
    <xdr:to>
      <xdr:col>6</xdr:col>
      <xdr:colOff>561975</xdr:colOff>
      <xdr:row>36</xdr:row>
      <xdr:rowOff>51786</xdr:rowOff>
    </xdr:to>
    <xdr:sp macro="" textlink="">
      <xdr:nvSpPr>
        <xdr:cNvPr id="78" name="円/楕円 77"/>
        <xdr:cNvSpPr/>
      </xdr:nvSpPr>
      <xdr:spPr>
        <a:xfrm>
          <a:off x="4584700" y="612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144513</xdr:rowOff>
    </xdr:from>
    <xdr:ext cx="534377" cy="259045"/>
    <xdr:sp macro="" textlink="">
      <xdr:nvSpPr>
        <xdr:cNvPr id="79" name="人件費該当値テキスト"/>
        <xdr:cNvSpPr txBox="1"/>
      </xdr:nvSpPr>
      <xdr:spPr>
        <a:xfrm>
          <a:off x="4686300" y="597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60,534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60279</xdr:rowOff>
    </xdr:from>
    <xdr:to>
      <xdr:col>5</xdr:col>
      <xdr:colOff>409575</xdr:colOff>
      <xdr:row>35</xdr:row>
      <xdr:rowOff>161879</xdr:rowOff>
    </xdr:to>
    <xdr:sp macro="" textlink="">
      <xdr:nvSpPr>
        <xdr:cNvPr id="80" name="円/楕円 79"/>
        <xdr:cNvSpPr/>
      </xdr:nvSpPr>
      <xdr:spPr>
        <a:xfrm>
          <a:off x="3746500" y="60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6956</xdr:rowOff>
    </xdr:from>
    <xdr:ext cx="534377" cy="259045"/>
    <xdr:sp macro="" textlink="">
      <xdr:nvSpPr>
        <xdr:cNvPr id="81" name="テキスト ボックス 80"/>
        <xdr:cNvSpPr txBox="1"/>
      </xdr:nvSpPr>
      <xdr:spPr>
        <a:xfrm>
          <a:off x="3530111" y="58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69743</xdr:rowOff>
    </xdr:from>
    <xdr:to>
      <xdr:col>4</xdr:col>
      <xdr:colOff>206375</xdr:colOff>
      <xdr:row>35</xdr:row>
      <xdr:rowOff>171343</xdr:rowOff>
    </xdr:to>
    <xdr:sp macro="" textlink="">
      <xdr:nvSpPr>
        <xdr:cNvPr id="82" name="円/楕円 81"/>
        <xdr:cNvSpPr/>
      </xdr:nvSpPr>
      <xdr:spPr>
        <a:xfrm>
          <a:off x="2857500" y="607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16420</xdr:rowOff>
    </xdr:from>
    <xdr:ext cx="534377" cy="259045"/>
    <xdr:sp macro="" textlink="">
      <xdr:nvSpPr>
        <xdr:cNvPr id="83" name="テキスト ボックス 82"/>
        <xdr:cNvSpPr txBox="1"/>
      </xdr:nvSpPr>
      <xdr:spPr>
        <a:xfrm>
          <a:off x="2641111" y="584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61,669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68097</xdr:rowOff>
    </xdr:from>
    <xdr:to>
      <xdr:col>3</xdr:col>
      <xdr:colOff>3175</xdr:colOff>
      <xdr:row>34</xdr:row>
      <xdr:rowOff>169697</xdr:rowOff>
    </xdr:to>
    <xdr:sp macro="" textlink="">
      <xdr:nvSpPr>
        <xdr:cNvPr id="84" name="円/楕円 83"/>
        <xdr:cNvSpPr/>
      </xdr:nvSpPr>
      <xdr:spPr>
        <a:xfrm>
          <a:off x="1968500" y="58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14774</xdr:rowOff>
    </xdr:from>
    <xdr:ext cx="534377" cy="259045"/>
    <xdr:sp macro="" textlink="">
      <xdr:nvSpPr>
        <xdr:cNvPr id="85" name="テキスト ボックス 84"/>
        <xdr:cNvSpPr txBox="1"/>
      </xdr:nvSpPr>
      <xdr:spPr>
        <a:xfrm>
          <a:off x="1752111" y="5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61468</xdr:rowOff>
    </xdr:from>
    <xdr:to>
      <xdr:col>1</xdr:col>
      <xdr:colOff>485775</xdr:colOff>
      <xdr:row>33</xdr:row>
      <xdr:rowOff>163068</xdr:rowOff>
    </xdr:to>
    <xdr:sp macro="" textlink="">
      <xdr:nvSpPr>
        <xdr:cNvPr id="86" name="円/楕円 85"/>
        <xdr:cNvSpPr/>
      </xdr:nvSpPr>
      <xdr:spPr>
        <a:xfrm>
          <a:off x="1079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8145</xdr:rowOff>
    </xdr:from>
    <xdr:ext cx="534377" cy="259045"/>
    <xdr:sp macro="" textlink="">
      <xdr:nvSpPr>
        <xdr:cNvPr id="87" name="テキスト ボックス 86"/>
        <xdr:cNvSpPr txBox="1"/>
      </xdr:nvSpPr>
      <xdr:spPr>
        <a:xfrm>
          <a:off x="863111" y="549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128689</xdr:rowOff>
    </xdr:from>
    <xdr:to>
      <xdr:col>6</xdr:col>
      <xdr:colOff>510540</xdr:colOff>
      <xdr:row>58</xdr:row>
      <xdr:rowOff>164312</xdr:rowOff>
    </xdr:to>
    <xdr:cxnSp macro="">
      <xdr:nvCxnSpPr>
        <xdr:cNvPr id="112" name="直線コネクタ 111"/>
        <xdr:cNvCxnSpPr/>
      </xdr:nvCxnSpPr>
      <xdr:spPr>
        <a:xfrm flipV="1">
          <a:off x="4633595" y="8701189"/>
          <a:ext cx="1270" cy="140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168139</xdr:rowOff>
    </xdr:from>
    <xdr:ext cx="534377" cy="259045"/>
    <xdr:sp macro="" textlink="">
      <xdr:nvSpPr>
        <xdr:cNvPr id="113" name="物件費最小値テキスト"/>
        <xdr:cNvSpPr txBox="1"/>
      </xdr:nvSpPr>
      <xdr:spPr>
        <a:xfrm>
          <a:off x="4686300"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dr:col>6</xdr:col>
      <xdr:colOff>422275</xdr:colOff>
      <xdr:row>58</xdr:row>
      <xdr:rowOff>164312</xdr:rowOff>
    </xdr:from>
    <xdr:to>
      <xdr:col>6</xdr:col>
      <xdr:colOff>600075</xdr:colOff>
      <xdr:row>58</xdr:row>
      <xdr:rowOff>164312</xdr:rowOff>
    </xdr:to>
    <xdr:cxnSp macro="">
      <xdr:nvCxnSpPr>
        <xdr:cNvPr id="114" name="直線コネクタ 113"/>
        <xdr:cNvCxnSpPr/>
      </xdr:nvCxnSpPr>
      <xdr:spPr>
        <a:xfrm>
          <a:off x="4546600" y="101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75366</xdr:rowOff>
    </xdr:from>
    <xdr:ext cx="534377" cy="259045"/>
    <xdr:sp macro="" textlink="">
      <xdr:nvSpPr>
        <xdr:cNvPr id="115" name="物件費最大値テキスト"/>
        <xdr:cNvSpPr txBox="1"/>
      </xdr:nvSpPr>
      <xdr:spPr>
        <a:xfrm>
          <a:off x="4686300" y="84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68,289</a:t>
          </a:r>
          <a:endParaRPr kumimoji="1" lang="ja-JP" altLang="en-US" sz="1000" b="1">
            <a:latin typeface="ＭＳ Ｐゴシック"/>
          </a:endParaRPr>
        </a:p>
      </xdr:txBody>
    </xdr:sp>
    <xdr:clientData/>
  </xdr:oneCellAnchor>
  <xdr:twoCellAnchor>
    <xdr:from>
      <xdr:col>6</xdr:col>
      <xdr:colOff>422275</xdr:colOff>
      <xdr:row>50</xdr:row>
      <xdr:rowOff>128689</xdr:rowOff>
    </xdr:from>
    <xdr:to>
      <xdr:col>6</xdr:col>
      <xdr:colOff>600075</xdr:colOff>
      <xdr:row>50</xdr:row>
      <xdr:rowOff>128689</xdr:rowOff>
    </xdr:to>
    <xdr:cxnSp macro="">
      <xdr:nvCxnSpPr>
        <xdr:cNvPr id="116" name="直線コネクタ 115"/>
        <xdr:cNvCxnSpPr/>
      </xdr:nvCxnSpPr>
      <xdr:spPr>
        <a:xfrm>
          <a:off x="4546600" y="870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47269</xdr:rowOff>
    </xdr:from>
    <xdr:to>
      <xdr:col>6</xdr:col>
      <xdr:colOff>511175</xdr:colOff>
      <xdr:row>52</xdr:row>
      <xdr:rowOff>131737</xdr:rowOff>
    </xdr:to>
    <xdr:cxnSp macro="">
      <xdr:nvCxnSpPr>
        <xdr:cNvPr id="117" name="直線コネクタ 116"/>
        <xdr:cNvCxnSpPr/>
      </xdr:nvCxnSpPr>
      <xdr:spPr>
        <a:xfrm flipV="1">
          <a:off x="3797300" y="8962669"/>
          <a:ext cx="8382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160215</xdr:rowOff>
    </xdr:from>
    <xdr:ext cx="534377" cy="259045"/>
    <xdr:sp macro="" textlink="">
      <xdr:nvSpPr>
        <xdr:cNvPr id="118" name="物件費平均値テキスト"/>
        <xdr:cNvSpPr txBox="1"/>
      </xdr:nvSpPr>
      <xdr:spPr>
        <a:xfrm>
          <a:off x="4686300" y="9247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10338</xdr:rowOff>
    </xdr:from>
    <xdr:to>
      <xdr:col>6</xdr:col>
      <xdr:colOff>561975</xdr:colOff>
      <xdr:row>54</xdr:row>
      <xdr:rowOff>111938</xdr:rowOff>
    </xdr:to>
    <xdr:sp macro="" textlink="">
      <xdr:nvSpPr>
        <xdr:cNvPr id="119" name="フローチャート : 判断 118"/>
        <xdr:cNvSpPr/>
      </xdr:nvSpPr>
      <xdr:spPr>
        <a:xfrm>
          <a:off x="45847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131737</xdr:rowOff>
    </xdr:from>
    <xdr:to>
      <xdr:col>5</xdr:col>
      <xdr:colOff>358775</xdr:colOff>
      <xdr:row>53</xdr:row>
      <xdr:rowOff>111125</xdr:rowOff>
    </xdr:to>
    <xdr:cxnSp macro="">
      <xdr:nvCxnSpPr>
        <xdr:cNvPr id="120" name="直線コネクタ 119"/>
        <xdr:cNvCxnSpPr/>
      </xdr:nvCxnSpPr>
      <xdr:spPr>
        <a:xfrm flipV="1">
          <a:off x="2908300" y="9047137"/>
          <a:ext cx="8890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63602</xdr:rowOff>
    </xdr:from>
    <xdr:to>
      <xdr:col>5</xdr:col>
      <xdr:colOff>409575</xdr:colOff>
      <xdr:row>53</xdr:row>
      <xdr:rowOff>165202</xdr:rowOff>
    </xdr:to>
    <xdr:sp macro="" textlink="">
      <xdr:nvSpPr>
        <xdr:cNvPr id="121" name="フローチャート : 判断 120"/>
        <xdr:cNvSpPr/>
      </xdr:nvSpPr>
      <xdr:spPr>
        <a:xfrm>
          <a:off x="3746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156329</xdr:rowOff>
    </xdr:from>
    <xdr:ext cx="534377" cy="259045"/>
    <xdr:sp macro="" textlink="">
      <xdr:nvSpPr>
        <xdr:cNvPr id="122" name="テキスト ボックス 121"/>
        <xdr:cNvSpPr txBox="1"/>
      </xdr:nvSpPr>
      <xdr:spPr>
        <a:xfrm>
          <a:off x="3530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111125</xdr:rowOff>
    </xdr:from>
    <xdr:to>
      <xdr:col>4</xdr:col>
      <xdr:colOff>155575</xdr:colOff>
      <xdr:row>54</xdr:row>
      <xdr:rowOff>129946</xdr:rowOff>
    </xdr:to>
    <xdr:cxnSp macro="">
      <xdr:nvCxnSpPr>
        <xdr:cNvPr id="123" name="直線コネクタ 122"/>
        <xdr:cNvCxnSpPr/>
      </xdr:nvCxnSpPr>
      <xdr:spPr>
        <a:xfrm flipV="1">
          <a:off x="2019300" y="9197975"/>
          <a:ext cx="889000" cy="19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18529</xdr:rowOff>
    </xdr:from>
    <xdr:to>
      <xdr:col>4</xdr:col>
      <xdr:colOff>206375</xdr:colOff>
      <xdr:row>54</xdr:row>
      <xdr:rowOff>120129</xdr:rowOff>
    </xdr:to>
    <xdr:sp macro="" textlink="">
      <xdr:nvSpPr>
        <xdr:cNvPr id="124" name="フローチャート : 判断 123"/>
        <xdr:cNvSpPr/>
      </xdr:nvSpPr>
      <xdr:spPr>
        <a:xfrm>
          <a:off x="2857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111256</xdr:rowOff>
    </xdr:from>
    <xdr:ext cx="534377" cy="259045"/>
    <xdr:sp macro="" textlink="">
      <xdr:nvSpPr>
        <xdr:cNvPr id="125" name="テキスト ボックス 124"/>
        <xdr:cNvSpPr txBox="1"/>
      </xdr:nvSpPr>
      <xdr:spPr>
        <a:xfrm>
          <a:off x="2641111" y="936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98057</xdr:rowOff>
    </xdr:from>
    <xdr:to>
      <xdr:col>2</xdr:col>
      <xdr:colOff>638175</xdr:colOff>
      <xdr:row>54</xdr:row>
      <xdr:rowOff>129946</xdr:rowOff>
    </xdr:to>
    <xdr:cxnSp macro="">
      <xdr:nvCxnSpPr>
        <xdr:cNvPr id="126" name="直線コネクタ 125"/>
        <xdr:cNvCxnSpPr/>
      </xdr:nvCxnSpPr>
      <xdr:spPr>
        <a:xfrm>
          <a:off x="1130300" y="9356357"/>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117437</xdr:rowOff>
    </xdr:from>
    <xdr:to>
      <xdr:col>3</xdr:col>
      <xdr:colOff>3175</xdr:colOff>
      <xdr:row>55</xdr:row>
      <xdr:rowOff>47587</xdr:rowOff>
    </xdr:to>
    <xdr:sp macro="" textlink="">
      <xdr:nvSpPr>
        <xdr:cNvPr id="127" name="フローチャート : 判断 126"/>
        <xdr:cNvSpPr/>
      </xdr:nvSpPr>
      <xdr:spPr>
        <a:xfrm>
          <a:off x="1968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38714</xdr:rowOff>
    </xdr:from>
    <xdr:ext cx="534377" cy="259045"/>
    <xdr:sp macro="" textlink="">
      <xdr:nvSpPr>
        <xdr:cNvPr id="128" name="テキスト ボックス 127"/>
        <xdr:cNvSpPr txBox="1"/>
      </xdr:nvSpPr>
      <xdr:spPr>
        <a:xfrm>
          <a:off x="1752111" y="94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36437</xdr:rowOff>
    </xdr:from>
    <xdr:to>
      <xdr:col>1</xdr:col>
      <xdr:colOff>485775</xdr:colOff>
      <xdr:row>54</xdr:row>
      <xdr:rowOff>138037</xdr:rowOff>
    </xdr:to>
    <xdr:sp macro="" textlink="">
      <xdr:nvSpPr>
        <xdr:cNvPr id="129" name="フローチャート : 判断 128"/>
        <xdr:cNvSpPr/>
      </xdr:nvSpPr>
      <xdr:spPr>
        <a:xfrm>
          <a:off x="1079500" y="9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154564</xdr:rowOff>
    </xdr:from>
    <xdr:ext cx="534377" cy="259045"/>
    <xdr:sp macro="" textlink="">
      <xdr:nvSpPr>
        <xdr:cNvPr id="130" name="テキスト ボックス 129"/>
        <xdr:cNvSpPr txBox="1"/>
      </xdr:nvSpPr>
      <xdr:spPr>
        <a:xfrm>
          <a:off x="863111" y="9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167919</xdr:rowOff>
    </xdr:from>
    <xdr:to>
      <xdr:col>6</xdr:col>
      <xdr:colOff>561975</xdr:colOff>
      <xdr:row>52</xdr:row>
      <xdr:rowOff>98069</xdr:rowOff>
    </xdr:to>
    <xdr:sp macro="" textlink="">
      <xdr:nvSpPr>
        <xdr:cNvPr id="136" name="円/楕円 135"/>
        <xdr:cNvSpPr/>
      </xdr:nvSpPr>
      <xdr:spPr>
        <a:xfrm>
          <a:off x="4584700" y="891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19346</xdr:rowOff>
    </xdr:from>
    <xdr:ext cx="534377" cy="259045"/>
    <xdr:sp macro="" textlink="">
      <xdr:nvSpPr>
        <xdr:cNvPr id="137" name="物件費該当値テキスト"/>
        <xdr:cNvSpPr txBox="1"/>
      </xdr:nvSpPr>
      <xdr:spPr>
        <a:xfrm>
          <a:off x="4686300" y="876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61,426</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80937</xdr:rowOff>
    </xdr:from>
    <xdr:to>
      <xdr:col>5</xdr:col>
      <xdr:colOff>409575</xdr:colOff>
      <xdr:row>53</xdr:row>
      <xdr:rowOff>11087</xdr:rowOff>
    </xdr:to>
    <xdr:sp macro="" textlink="">
      <xdr:nvSpPr>
        <xdr:cNvPr id="138" name="円/楕円 137"/>
        <xdr:cNvSpPr/>
      </xdr:nvSpPr>
      <xdr:spPr>
        <a:xfrm>
          <a:off x="3746500" y="89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27614</xdr:rowOff>
    </xdr:from>
    <xdr:ext cx="534377" cy="259045"/>
    <xdr:sp macro="" textlink="">
      <xdr:nvSpPr>
        <xdr:cNvPr id="139" name="テキスト ボックス 138"/>
        <xdr:cNvSpPr txBox="1"/>
      </xdr:nvSpPr>
      <xdr:spPr>
        <a:xfrm>
          <a:off x="3530111" y="87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59,209</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60325</xdr:rowOff>
    </xdr:from>
    <xdr:to>
      <xdr:col>4</xdr:col>
      <xdr:colOff>206375</xdr:colOff>
      <xdr:row>53</xdr:row>
      <xdr:rowOff>161925</xdr:rowOff>
    </xdr:to>
    <xdr:sp macro="" textlink="">
      <xdr:nvSpPr>
        <xdr:cNvPr id="140" name="円/楕円 139"/>
        <xdr:cNvSpPr/>
      </xdr:nvSpPr>
      <xdr:spPr>
        <a:xfrm>
          <a:off x="2857500" y="91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7002</xdr:rowOff>
    </xdr:from>
    <xdr:ext cx="534377" cy="259045"/>
    <xdr:sp macro="" textlink="">
      <xdr:nvSpPr>
        <xdr:cNvPr id="141" name="テキスト ボックス 140"/>
        <xdr:cNvSpPr txBox="1"/>
      </xdr:nvSpPr>
      <xdr:spPr>
        <a:xfrm>
          <a:off x="2641111" y="892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55,250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79146</xdr:rowOff>
    </xdr:from>
    <xdr:to>
      <xdr:col>3</xdr:col>
      <xdr:colOff>3175</xdr:colOff>
      <xdr:row>55</xdr:row>
      <xdr:rowOff>9296</xdr:rowOff>
    </xdr:to>
    <xdr:sp macro="" textlink="">
      <xdr:nvSpPr>
        <xdr:cNvPr id="142" name="円/楕円 141"/>
        <xdr:cNvSpPr/>
      </xdr:nvSpPr>
      <xdr:spPr>
        <a:xfrm>
          <a:off x="1968500" y="93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25823</xdr:rowOff>
    </xdr:from>
    <xdr:ext cx="534377" cy="259045"/>
    <xdr:sp macro="" textlink="">
      <xdr:nvSpPr>
        <xdr:cNvPr id="143" name="テキスト ボックス 142"/>
        <xdr:cNvSpPr txBox="1"/>
      </xdr:nvSpPr>
      <xdr:spPr>
        <a:xfrm>
          <a:off x="1752111" y="91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47257</xdr:rowOff>
    </xdr:from>
    <xdr:to>
      <xdr:col>1</xdr:col>
      <xdr:colOff>485775</xdr:colOff>
      <xdr:row>54</xdr:row>
      <xdr:rowOff>148857</xdr:rowOff>
    </xdr:to>
    <xdr:sp macro="" textlink="">
      <xdr:nvSpPr>
        <xdr:cNvPr id="144" name="円/楕円 143"/>
        <xdr:cNvSpPr/>
      </xdr:nvSpPr>
      <xdr:spPr>
        <a:xfrm>
          <a:off x="1079500" y="93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139984</xdr:rowOff>
    </xdr:from>
    <xdr:ext cx="534377" cy="259045"/>
    <xdr:sp macro="" textlink="">
      <xdr:nvSpPr>
        <xdr:cNvPr id="145" name="テキスト ボックス 144"/>
        <xdr:cNvSpPr txBox="1"/>
      </xdr:nvSpPr>
      <xdr:spPr>
        <a:xfrm>
          <a:off x="863111" y="93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9724</xdr:rowOff>
    </xdr:from>
    <xdr:to>
      <xdr:col>6</xdr:col>
      <xdr:colOff>510540</xdr:colOff>
      <xdr:row>78</xdr:row>
      <xdr:rowOff>97899</xdr:rowOff>
    </xdr:to>
    <xdr:cxnSp macro="">
      <xdr:nvCxnSpPr>
        <xdr:cNvPr id="171" name="直線コネクタ 170"/>
        <xdr:cNvCxnSpPr/>
      </xdr:nvCxnSpPr>
      <xdr:spPr>
        <a:xfrm flipV="1">
          <a:off x="4633595" y="12182674"/>
          <a:ext cx="1270" cy="128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101726</xdr:rowOff>
    </xdr:from>
    <xdr:ext cx="469744" cy="259045"/>
    <xdr:sp macro="" textlink="">
      <xdr:nvSpPr>
        <xdr:cNvPr id="172" name="維持補修費最小値テキスト"/>
        <xdr:cNvSpPr txBox="1"/>
      </xdr:nvSpPr>
      <xdr:spPr>
        <a:xfrm>
          <a:off x="4686300" y="134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6</xdr:col>
      <xdr:colOff>422275</xdr:colOff>
      <xdr:row>78</xdr:row>
      <xdr:rowOff>97899</xdr:rowOff>
    </xdr:from>
    <xdr:to>
      <xdr:col>6</xdr:col>
      <xdr:colOff>600075</xdr:colOff>
      <xdr:row>78</xdr:row>
      <xdr:rowOff>97899</xdr:rowOff>
    </xdr:to>
    <xdr:cxnSp macro="">
      <xdr:nvCxnSpPr>
        <xdr:cNvPr id="173" name="直線コネクタ 172"/>
        <xdr:cNvCxnSpPr/>
      </xdr:nvCxnSpPr>
      <xdr:spPr>
        <a:xfrm>
          <a:off x="4546600" y="1347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127851</xdr:rowOff>
    </xdr:from>
    <xdr:ext cx="469744" cy="259045"/>
    <xdr:sp macro="" textlink="">
      <xdr:nvSpPr>
        <xdr:cNvPr id="174" name="維持補修費最大値テキスト"/>
        <xdr:cNvSpPr txBox="1"/>
      </xdr:nvSpPr>
      <xdr:spPr>
        <a:xfrm>
          <a:off x="4686300" y="1195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8,946</a:t>
          </a:r>
          <a:endParaRPr kumimoji="1" lang="ja-JP" altLang="en-US" sz="1000" b="1">
            <a:latin typeface="ＭＳ Ｐゴシック"/>
          </a:endParaRPr>
        </a:p>
      </xdr:txBody>
    </xdr:sp>
    <xdr:clientData/>
  </xdr:oneCellAnchor>
  <xdr:twoCellAnchor>
    <xdr:from>
      <xdr:col>6</xdr:col>
      <xdr:colOff>422275</xdr:colOff>
      <xdr:row>71</xdr:row>
      <xdr:rowOff>9724</xdr:rowOff>
    </xdr:from>
    <xdr:to>
      <xdr:col>6</xdr:col>
      <xdr:colOff>600075</xdr:colOff>
      <xdr:row>71</xdr:row>
      <xdr:rowOff>9724</xdr:rowOff>
    </xdr:to>
    <xdr:cxnSp macro="">
      <xdr:nvCxnSpPr>
        <xdr:cNvPr id="175" name="直線コネクタ 174"/>
        <xdr:cNvCxnSpPr/>
      </xdr:nvCxnSpPr>
      <xdr:spPr>
        <a:xfrm>
          <a:off x="4546600" y="121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17236</xdr:rowOff>
    </xdr:from>
    <xdr:to>
      <xdr:col>6</xdr:col>
      <xdr:colOff>511175</xdr:colOff>
      <xdr:row>76</xdr:row>
      <xdr:rowOff>22788</xdr:rowOff>
    </xdr:to>
    <xdr:cxnSp macro="">
      <xdr:nvCxnSpPr>
        <xdr:cNvPr id="176" name="直線コネクタ 175"/>
        <xdr:cNvCxnSpPr/>
      </xdr:nvCxnSpPr>
      <xdr:spPr>
        <a:xfrm>
          <a:off x="3797300" y="13047436"/>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127254</xdr:rowOff>
    </xdr:from>
    <xdr:ext cx="469744" cy="259045"/>
    <xdr:sp macro="" textlink="">
      <xdr:nvSpPr>
        <xdr:cNvPr id="177" name="維持補修費平均値テキスト"/>
        <xdr:cNvSpPr txBox="1"/>
      </xdr:nvSpPr>
      <xdr:spPr>
        <a:xfrm>
          <a:off x="4686300" y="1298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148827</xdr:rowOff>
    </xdr:from>
    <xdr:to>
      <xdr:col>6</xdr:col>
      <xdr:colOff>561975</xdr:colOff>
      <xdr:row>76</xdr:row>
      <xdr:rowOff>78977</xdr:rowOff>
    </xdr:to>
    <xdr:sp macro="" textlink="">
      <xdr:nvSpPr>
        <xdr:cNvPr id="178" name="フローチャート : 判断 177"/>
        <xdr:cNvSpPr/>
      </xdr:nvSpPr>
      <xdr:spPr>
        <a:xfrm>
          <a:off x="45847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130719</xdr:rowOff>
    </xdr:from>
    <xdr:to>
      <xdr:col>5</xdr:col>
      <xdr:colOff>358775</xdr:colOff>
      <xdr:row>76</xdr:row>
      <xdr:rowOff>17236</xdr:rowOff>
    </xdr:to>
    <xdr:cxnSp macro="">
      <xdr:nvCxnSpPr>
        <xdr:cNvPr id="179" name="直線コネクタ 178"/>
        <xdr:cNvCxnSpPr/>
      </xdr:nvCxnSpPr>
      <xdr:spPr>
        <a:xfrm>
          <a:off x="2908300" y="12989469"/>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168094</xdr:rowOff>
    </xdr:from>
    <xdr:to>
      <xdr:col>5</xdr:col>
      <xdr:colOff>409575</xdr:colOff>
      <xdr:row>76</xdr:row>
      <xdr:rowOff>98244</xdr:rowOff>
    </xdr:to>
    <xdr:sp macro="" textlink="">
      <xdr:nvSpPr>
        <xdr:cNvPr id="180" name="フローチャート : 判断 179"/>
        <xdr:cNvSpPr/>
      </xdr:nvSpPr>
      <xdr:spPr>
        <a:xfrm>
          <a:off x="3746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89371</xdr:rowOff>
    </xdr:from>
    <xdr:ext cx="469744" cy="259045"/>
    <xdr:sp macro="" textlink="">
      <xdr:nvSpPr>
        <xdr:cNvPr id="181" name="テキスト ボックス 180"/>
        <xdr:cNvSpPr txBox="1"/>
      </xdr:nvSpPr>
      <xdr:spPr>
        <a:xfrm>
          <a:off x="3562427"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110145</xdr:rowOff>
    </xdr:from>
    <xdr:to>
      <xdr:col>4</xdr:col>
      <xdr:colOff>155575</xdr:colOff>
      <xdr:row>75</xdr:row>
      <xdr:rowOff>130719</xdr:rowOff>
    </xdr:to>
    <xdr:cxnSp macro="">
      <xdr:nvCxnSpPr>
        <xdr:cNvPr id="182" name="直線コネクタ 181"/>
        <xdr:cNvCxnSpPr/>
      </xdr:nvCxnSpPr>
      <xdr:spPr>
        <a:xfrm>
          <a:off x="2019300" y="1296889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5297</xdr:rowOff>
    </xdr:from>
    <xdr:to>
      <xdr:col>4</xdr:col>
      <xdr:colOff>206375</xdr:colOff>
      <xdr:row>76</xdr:row>
      <xdr:rowOff>106897</xdr:rowOff>
    </xdr:to>
    <xdr:sp macro="" textlink="">
      <xdr:nvSpPr>
        <xdr:cNvPr id="183" name="フローチャート : 判断 182"/>
        <xdr:cNvSpPr/>
      </xdr:nvSpPr>
      <xdr:spPr>
        <a:xfrm>
          <a:off x="2857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98024</xdr:rowOff>
    </xdr:from>
    <xdr:ext cx="469744" cy="259045"/>
    <xdr:sp macro="" textlink="">
      <xdr:nvSpPr>
        <xdr:cNvPr id="184" name="テキスト ボックス 183"/>
        <xdr:cNvSpPr txBox="1"/>
      </xdr:nvSpPr>
      <xdr:spPr>
        <a:xfrm>
          <a:off x="2673427"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106063</xdr:rowOff>
    </xdr:from>
    <xdr:to>
      <xdr:col>2</xdr:col>
      <xdr:colOff>638175</xdr:colOff>
      <xdr:row>75</xdr:row>
      <xdr:rowOff>110145</xdr:rowOff>
    </xdr:to>
    <xdr:cxnSp macro="">
      <xdr:nvCxnSpPr>
        <xdr:cNvPr id="185" name="直線コネクタ 184"/>
        <xdr:cNvCxnSpPr/>
      </xdr:nvCxnSpPr>
      <xdr:spPr>
        <a:xfrm>
          <a:off x="1130300" y="12964813"/>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12646</xdr:rowOff>
    </xdr:from>
    <xdr:to>
      <xdr:col>3</xdr:col>
      <xdr:colOff>3175</xdr:colOff>
      <xdr:row>76</xdr:row>
      <xdr:rowOff>114246</xdr:rowOff>
    </xdr:to>
    <xdr:sp macro="" textlink="">
      <xdr:nvSpPr>
        <xdr:cNvPr id="186" name="フローチャート : 判断 185"/>
        <xdr:cNvSpPr/>
      </xdr:nvSpPr>
      <xdr:spPr>
        <a:xfrm>
          <a:off x="1968500" y="130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105373</xdr:rowOff>
    </xdr:from>
    <xdr:ext cx="469744" cy="259045"/>
    <xdr:sp macro="" textlink="">
      <xdr:nvSpPr>
        <xdr:cNvPr id="187" name="テキスト ボックス 186"/>
        <xdr:cNvSpPr txBox="1"/>
      </xdr:nvSpPr>
      <xdr:spPr>
        <a:xfrm>
          <a:off x="1784427" y="131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1378</xdr:rowOff>
    </xdr:from>
    <xdr:to>
      <xdr:col>1</xdr:col>
      <xdr:colOff>485775</xdr:colOff>
      <xdr:row>76</xdr:row>
      <xdr:rowOff>102978</xdr:rowOff>
    </xdr:to>
    <xdr:sp macro="" textlink="">
      <xdr:nvSpPr>
        <xdr:cNvPr id="188" name="フローチャート : 判断 187"/>
        <xdr:cNvSpPr/>
      </xdr:nvSpPr>
      <xdr:spPr>
        <a:xfrm>
          <a:off x="1079500" y="13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94105</xdr:rowOff>
    </xdr:from>
    <xdr:ext cx="469744" cy="259045"/>
    <xdr:sp macro="" textlink="">
      <xdr:nvSpPr>
        <xdr:cNvPr id="189" name="テキスト ボックス 188"/>
        <xdr:cNvSpPr txBox="1"/>
      </xdr:nvSpPr>
      <xdr:spPr>
        <a:xfrm>
          <a:off x="895427" y="131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143438</xdr:rowOff>
    </xdr:from>
    <xdr:to>
      <xdr:col>6</xdr:col>
      <xdr:colOff>561975</xdr:colOff>
      <xdr:row>76</xdr:row>
      <xdr:rowOff>73588</xdr:rowOff>
    </xdr:to>
    <xdr:sp macro="" textlink="">
      <xdr:nvSpPr>
        <xdr:cNvPr id="195" name="円/楕円 194"/>
        <xdr:cNvSpPr/>
      </xdr:nvSpPr>
      <xdr:spPr>
        <a:xfrm>
          <a:off x="4584700" y="130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166315</xdr:rowOff>
    </xdr:from>
    <xdr:ext cx="469744" cy="259045"/>
    <xdr:sp macro="" textlink="">
      <xdr:nvSpPr>
        <xdr:cNvPr id="196" name="維持補修費該当値テキスト"/>
        <xdr:cNvSpPr txBox="1"/>
      </xdr:nvSpPr>
      <xdr:spPr>
        <a:xfrm>
          <a:off x="4686300" y="1285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137885</xdr:rowOff>
    </xdr:from>
    <xdr:to>
      <xdr:col>5</xdr:col>
      <xdr:colOff>409575</xdr:colOff>
      <xdr:row>76</xdr:row>
      <xdr:rowOff>68036</xdr:rowOff>
    </xdr:to>
    <xdr:sp macro="" textlink="">
      <xdr:nvSpPr>
        <xdr:cNvPr id="197" name="円/楕円 196"/>
        <xdr:cNvSpPr/>
      </xdr:nvSpPr>
      <xdr:spPr>
        <a:xfrm>
          <a:off x="3746500" y="129966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84562</xdr:rowOff>
    </xdr:from>
    <xdr:ext cx="469744" cy="259045"/>
    <xdr:sp macro="" textlink="">
      <xdr:nvSpPr>
        <xdr:cNvPr id="198" name="テキスト ボックス 197"/>
        <xdr:cNvSpPr txBox="1"/>
      </xdr:nvSpPr>
      <xdr:spPr>
        <a:xfrm>
          <a:off x="3562427" y="1277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79919</xdr:rowOff>
    </xdr:from>
    <xdr:to>
      <xdr:col>4</xdr:col>
      <xdr:colOff>206375</xdr:colOff>
      <xdr:row>76</xdr:row>
      <xdr:rowOff>10069</xdr:rowOff>
    </xdr:to>
    <xdr:sp macro="" textlink="">
      <xdr:nvSpPr>
        <xdr:cNvPr id="199" name="円/楕円 198"/>
        <xdr:cNvSpPr/>
      </xdr:nvSpPr>
      <xdr:spPr>
        <a:xfrm>
          <a:off x="2857500" y="129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26596</xdr:rowOff>
    </xdr:from>
    <xdr:ext cx="469744" cy="259045"/>
    <xdr:sp macro="" textlink="">
      <xdr:nvSpPr>
        <xdr:cNvPr id="200" name="テキスト ボックス 199"/>
        <xdr:cNvSpPr txBox="1"/>
      </xdr:nvSpPr>
      <xdr:spPr>
        <a:xfrm>
          <a:off x="2673427" y="127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59345</xdr:rowOff>
    </xdr:from>
    <xdr:to>
      <xdr:col>3</xdr:col>
      <xdr:colOff>3175</xdr:colOff>
      <xdr:row>75</xdr:row>
      <xdr:rowOff>160945</xdr:rowOff>
    </xdr:to>
    <xdr:sp macro="" textlink="">
      <xdr:nvSpPr>
        <xdr:cNvPr id="201" name="円/楕円 200"/>
        <xdr:cNvSpPr/>
      </xdr:nvSpPr>
      <xdr:spPr>
        <a:xfrm>
          <a:off x="1968500" y="12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6022</xdr:rowOff>
    </xdr:from>
    <xdr:ext cx="469744" cy="259045"/>
    <xdr:sp macro="" textlink="">
      <xdr:nvSpPr>
        <xdr:cNvPr id="202" name="テキスト ボックス 201"/>
        <xdr:cNvSpPr txBox="1"/>
      </xdr:nvSpPr>
      <xdr:spPr>
        <a:xfrm>
          <a:off x="1784427" y="1269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55263</xdr:rowOff>
    </xdr:from>
    <xdr:to>
      <xdr:col>1</xdr:col>
      <xdr:colOff>485775</xdr:colOff>
      <xdr:row>75</xdr:row>
      <xdr:rowOff>156863</xdr:rowOff>
    </xdr:to>
    <xdr:sp macro="" textlink="">
      <xdr:nvSpPr>
        <xdr:cNvPr id="203" name="円/楕円 202"/>
        <xdr:cNvSpPr/>
      </xdr:nvSpPr>
      <xdr:spPr>
        <a:xfrm>
          <a:off x="1079500" y="129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1940</xdr:rowOff>
    </xdr:from>
    <xdr:ext cx="469744" cy="259045"/>
    <xdr:sp macro="" textlink="">
      <xdr:nvSpPr>
        <xdr:cNvPr id="204" name="テキスト ボックス 203"/>
        <xdr:cNvSpPr txBox="1"/>
      </xdr:nvSpPr>
      <xdr:spPr>
        <a:xfrm>
          <a:off x="895427" y="1268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62052</xdr:rowOff>
    </xdr:from>
    <xdr:to>
      <xdr:col>6</xdr:col>
      <xdr:colOff>510540</xdr:colOff>
      <xdr:row>97</xdr:row>
      <xdr:rowOff>136519</xdr:rowOff>
    </xdr:to>
    <xdr:cxnSp macro="">
      <xdr:nvCxnSpPr>
        <xdr:cNvPr id="229" name="直線コネクタ 228"/>
        <xdr:cNvCxnSpPr/>
      </xdr:nvCxnSpPr>
      <xdr:spPr>
        <a:xfrm flipV="1">
          <a:off x="4633595" y="15664002"/>
          <a:ext cx="1270" cy="110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140346</xdr:rowOff>
    </xdr:from>
    <xdr:ext cx="534377" cy="259045"/>
    <xdr:sp macro="" textlink="">
      <xdr:nvSpPr>
        <xdr:cNvPr id="230" name="扶助費最小値テキスト"/>
        <xdr:cNvSpPr txBox="1"/>
      </xdr:nvSpPr>
      <xdr:spPr>
        <a:xfrm>
          <a:off x="4686300"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73,167</a:t>
          </a:r>
          <a:endParaRPr kumimoji="1" lang="ja-JP" altLang="en-US" sz="1000" b="1">
            <a:latin typeface="ＭＳ Ｐゴシック"/>
          </a:endParaRPr>
        </a:p>
      </xdr:txBody>
    </xdr:sp>
    <xdr:clientData/>
  </xdr:oneCellAnchor>
  <xdr:twoCellAnchor>
    <xdr:from>
      <xdr:col>6</xdr:col>
      <xdr:colOff>422275</xdr:colOff>
      <xdr:row>97</xdr:row>
      <xdr:rowOff>136519</xdr:rowOff>
    </xdr:from>
    <xdr:to>
      <xdr:col>6</xdr:col>
      <xdr:colOff>600075</xdr:colOff>
      <xdr:row>97</xdr:row>
      <xdr:rowOff>136519</xdr:rowOff>
    </xdr:to>
    <xdr:cxnSp macro="">
      <xdr:nvCxnSpPr>
        <xdr:cNvPr id="231" name="直線コネクタ 230"/>
        <xdr:cNvCxnSpPr/>
      </xdr:nvCxnSpPr>
      <xdr:spPr>
        <a:xfrm>
          <a:off x="4546600" y="1676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8729</xdr:rowOff>
    </xdr:from>
    <xdr:ext cx="599010" cy="259045"/>
    <xdr:sp macro="" textlink="">
      <xdr:nvSpPr>
        <xdr:cNvPr id="232" name="扶助費最大値テキスト"/>
        <xdr:cNvSpPr txBox="1"/>
      </xdr:nvSpPr>
      <xdr:spPr>
        <a:xfrm>
          <a:off x="4686300" y="15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131,076</a:t>
          </a:r>
          <a:endParaRPr kumimoji="1" lang="ja-JP" altLang="en-US" sz="1000" b="1">
            <a:latin typeface="ＭＳ Ｐゴシック"/>
          </a:endParaRPr>
        </a:p>
      </xdr:txBody>
    </xdr:sp>
    <xdr:clientData/>
  </xdr:oneCellAnchor>
  <xdr:twoCellAnchor>
    <xdr:from>
      <xdr:col>6</xdr:col>
      <xdr:colOff>422275</xdr:colOff>
      <xdr:row>91</xdr:row>
      <xdr:rowOff>62052</xdr:rowOff>
    </xdr:from>
    <xdr:to>
      <xdr:col>6</xdr:col>
      <xdr:colOff>600075</xdr:colOff>
      <xdr:row>91</xdr:row>
      <xdr:rowOff>62052</xdr:rowOff>
    </xdr:to>
    <xdr:cxnSp macro="">
      <xdr:nvCxnSpPr>
        <xdr:cNvPr id="233" name="直線コネクタ 232"/>
        <xdr:cNvCxnSpPr/>
      </xdr:nvCxnSpPr>
      <xdr:spPr>
        <a:xfrm>
          <a:off x="4546600" y="1566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62052</xdr:rowOff>
    </xdr:from>
    <xdr:to>
      <xdr:col>6</xdr:col>
      <xdr:colOff>511175</xdr:colOff>
      <xdr:row>91</xdr:row>
      <xdr:rowOff>85827</xdr:rowOff>
    </xdr:to>
    <xdr:cxnSp macro="">
      <xdr:nvCxnSpPr>
        <xdr:cNvPr id="234" name="直線コネクタ 233"/>
        <xdr:cNvCxnSpPr/>
      </xdr:nvCxnSpPr>
      <xdr:spPr>
        <a:xfrm flipV="1">
          <a:off x="3797300" y="15664002"/>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85901</xdr:rowOff>
    </xdr:from>
    <xdr:ext cx="534377" cy="259045"/>
    <xdr:sp macro="" textlink="">
      <xdr:nvSpPr>
        <xdr:cNvPr id="235" name="扶助費平均値テキスト"/>
        <xdr:cNvSpPr txBox="1"/>
      </xdr:nvSpPr>
      <xdr:spPr>
        <a:xfrm>
          <a:off x="4686300" y="16202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107474</xdr:rowOff>
    </xdr:from>
    <xdr:to>
      <xdr:col>6</xdr:col>
      <xdr:colOff>561975</xdr:colOff>
      <xdr:row>95</xdr:row>
      <xdr:rowOff>37624</xdr:rowOff>
    </xdr:to>
    <xdr:sp macro="" textlink="">
      <xdr:nvSpPr>
        <xdr:cNvPr id="236" name="フローチャート : 判断 235"/>
        <xdr:cNvSpPr/>
      </xdr:nvSpPr>
      <xdr:spPr>
        <a:xfrm>
          <a:off x="4584700" y="162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85827</xdr:rowOff>
    </xdr:from>
    <xdr:to>
      <xdr:col>5</xdr:col>
      <xdr:colOff>358775</xdr:colOff>
      <xdr:row>92</xdr:row>
      <xdr:rowOff>1473</xdr:rowOff>
    </xdr:to>
    <xdr:cxnSp macro="">
      <xdr:nvCxnSpPr>
        <xdr:cNvPr id="237" name="直線コネクタ 236"/>
        <xdr:cNvCxnSpPr/>
      </xdr:nvCxnSpPr>
      <xdr:spPr>
        <a:xfrm flipV="1">
          <a:off x="2908300" y="15687777"/>
          <a:ext cx="889000" cy="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148737</xdr:rowOff>
    </xdr:from>
    <xdr:to>
      <xdr:col>5</xdr:col>
      <xdr:colOff>409575</xdr:colOff>
      <xdr:row>96</xdr:row>
      <xdr:rowOff>78887</xdr:rowOff>
    </xdr:to>
    <xdr:sp macro="" textlink="">
      <xdr:nvSpPr>
        <xdr:cNvPr id="238" name="フローチャート : 判断 237"/>
        <xdr:cNvSpPr/>
      </xdr:nvSpPr>
      <xdr:spPr>
        <a:xfrm>
          <a:off x="3746500" y="1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70014</xdr:rowOff>
    </xdr:from>
    <xdr:ext cx="534377" cy="259045"/>
    <xdr:sp macro="" textlink="">
      <xdr:nvSpPr>
        <xdr:cNvPr id="239" name="テキスト ボックス 238"/>
        <xdr:cNvSpPr txBox="1"/>
      </xdr:nvSpPr>
      <xdr:spPr>
        <a:xfrm>
          <a:off x="3530111" y="165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171323</xdr:rowOff>
    </xdr:from>
    <xdr:to>
      <xdr:col>4</xdr:col>
      <xdr:colOff>155575</xdr:colOff>
      <xdr:row>92</xdr:row>
      <xdr:rowOff>1473</xdr:rowOff>
    </xdr:to>
    <xdr:cxnSp macro="">
      <xdr:nvCxnSpPr>
        <xdr:cNvPr id="240" name="直線コネクタ 239"/>
        <xdr:cNvCxnSpPr/>
      </xdr:nvCxnSpPr>
      <xdr:spPr>
        <a:xfrm>
          <a:off x="2019300" y="1577327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77584</xdr:rowOff>
    </xdr:from>
    <xdr:to>
      <xdr:col>4</xdr:col>
      <xdr:colOff>206375</xdr:colOff>
      <xdr:row>97</xdr:row>
      <xdr:rowOff>7734</xdr:rowOff>
    </xdr:to>
    <xdr:sp macro="" textlink="">
      <xdr:nvSpPr>
        <xdr:cNvPr id="241" name="フローチャート : 判断 240"/>
        <xdr:cNvSpPr/>
      </xdr:nvSpPr>
      <xdr:spPr>
        <a:xfrm>
          <a:off x="2857500" y="165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170311</xdr:rowOff>
    </xdr:from>
    <xdr:ext cx="534377" cy="259045"/>
    <xdr:sp macro="" textlink="">
      <xdr:nvSpPr>
        <xdr:cNvPr id="242" name="テキスト ボックス 241"/>
        <xdr:cNvSpPr txBox="1"/>
      </xdr:nvSpPr>
      <xdr:spPr>
        <a:xfrm>
          <a:off x="2641111" y="1662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171323</xdr:rowOff>
    </xdr:from>
    <xdr:to>
      <xdr:col>2</xdr:col>
      <xdr:colOff>638175</xdr:colOff>
      <xdr:row>92</xdr:row>
      <xdr:rowOff>24315</xdr:rowOff>
    </xdr:to>
    <xdr:cxnSp macro="">
      <xdr:nvCxnSpPr>
        <xdr:cNvPr id="243" name="直線コネクタ 242"/>
        <xdr:cNvCxnSpPr/>
      </xdr:nvCxnSpPr>
      <xdr:spPr>
        <a:xfrm flipV="1">
          <a:off x="1130300" y="15773273"/>
          <a:ext cx="8890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79966</xdr:rowOff>
    </xdr:from>
    <xdr:to>
      <xdr:col>3</xdr:col>
      <xdr:colOff>3175</xdr:colOff>
      <xdr:row>97</xdr:row>
      <xdr:rowOff>10116</xdr:rowOff>
    </xdr:to>
    <xdr:sp macro="" textlink="">
      <xdr:nvSpPr>
        <xdr:cNvPr id="244" name="フローチャート : 判断 243"/>
        <xdr:cNvSpPr/>
      </xdr:nvSpPr>
      <xdr:spPr>
        <a:xfrm>
          <a:off x="1968500" y="165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1243</xdr:rowOff>
    </xdr:from>
    <xdr:ext cx="534377" cy="259045"/>
    <xdr:sp macro="" textlink="">
      <xdr:nvSpPr>
        <xdr:cNvPr id="245" name="テキスト ボックス 244"/>
        <xdr:cNvSpPr txBox="1"/>
      </xdr:nvSpPr>
      <xdr:spPr>
        <a:xfrm>
          <a:off x="1752111" y="166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60686</xdr:rowOff>
    </xdr:from>
    <xdr:to>
      <xdr:col>1</xdr:col>
      <xdr:colOff>485775</xdr:colOff>
      <xdr:row>96</xdr:row>
      <xdr:rowOff>162286</xdr:rowOff>
    </xdr:to>
    <xdr:sp macro="" textlink="">
      <xdr:nvSpPr>
        <xdr:cNvPr id="246" name="フローチャート : 判断 245"/>
        <xdr:cNvSpPr/>
      </xdr:nvSpPr>
      <xdr:spPr>
        <a:xfrm>
          <a:off x="1079500" y="165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153413</xdr:rowOff>
    </xdr:from>
    <xdr:ext cx="534377" cy="259045"/>
    <xdr:sp macro="" textlink="">
      <xdr:nvSpPr>
        <xdr:cNvPr id="247" name="テキスト ボックス 246"/>
        <xdr:cNvSpPr txBox="1"/>
      </xdr:nvSpPr>
      <xdr:spPr>
        <a:xfrm>
          <a:off x="863111" y="1661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11252</xdr:rowOff>
    </xdr:from>
    <xdr:to>
      <xdr:col>6</xdr:col>
      <xdr:colOff>561975</xdr:colOff>
      <xdr:row>91</xdr:row>
      <xdr:rowOff>112852</xdr:rowOff>
    </xdr:to>
    <xdr:sp macro="" textlink="">
      <xdr:nvSpPr>
        <xdr:cNvPr id="253" name="円/楕円 252"/>
        <xdr:cNvSpPr/>
      </xdr:nvSpPr>
      <xdr:spPr>
        <a:xfrm>
          <a:off x="4584700" y="156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135729</xdr:rowOff>
    </xdr:from>
    <xdr:ext cx="599010" cy="259045"/>
    <xdr:sp macro="" textlink="">
      <xdr:nvSpPr>
        <xdr:cNvPr id="254" name="扶助費該当値テキスト"/>
        <xdr:cNvSpPr txBox="1"/>
      </xdr:nvSpPr>
      <xdr:spPr>
        <a:xfrm>
          <a:off x="4686300" y="155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131,076</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35027</xdr:rowOff>
    </xdr:from>
    <xdr:to>
      <xdr:col>5</xdr:col>
      <xdr:colOff>409575</xdr:colOff>
      <xdr:row>91</xdr:row>
      <xdr:rowOff>136627</xdr:rowOff>
    </xdr:to>
    <xdr:sp macro="" textlink="">
      <xdr:nvSpPr>
        <xdr:cNvPr id="255" name="円/楕円 254"/>
        <xdr:cNvSpPr/>
      </xdr:nvSpPr>
      <xdr:spPr>
        <a:xfrm>
          <a:off x="3746500" y="156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153154</xdr:rowOff>
    </xdr:from>
    <xdr:ext cx="599010" cy="259045"/>
    <xdr:sp macro="" textlink="">
      <xdr:nvSpPr>
        <xdr:cNvPr id="256" name="テキスト ボックス 255"/>
        <xdr:cNvSpPr txBox="1"/>
      </xdr:nvSpPr>
      <xdr:spPr>
        <a:xfrm>
          <a:off x="3497794" y="1541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129,828</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122123</xdr:rowOff>
    </xdr:from>
    <xdr:to>
      <xdr:col>4</xdr:col>
      <xdr:colOff>206375</xdr:colOff>
      <xdr:row>92</xdr:row>
      <xdr:rowOff>52273</xdr:rowOff>
    </xdr:to>
    <xdr:sp macro="" textlink="">
      <xdr:nvSpPr>
        <xdr:cNvPr id="257" name="円/楕円 256"/>
        <xdr:cNvSpPr/>
      </xdr:nvSpPr>
      <xdr:spPr>
        <a:xfrm>
          <a:off x="2857500" y="157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68800</xdr:rowOff>
    </xdr:from>
    <xdr:ext cx="599010" cy="259045"/>
    <xdr:sp macro="" textlink="">
      <xdr:nvSpPr>
        <xdr:cNvPr id="258" name="テキスト ボックス 257"/>
        <xdr:cNvSpPr txBox="1"/>
      </xdr:nvSpPr>
      <xdr:spPr>
        <a:xfrm>
          <a:off x="2608794" y="1549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125,256</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120523</xdr:rowOff>
    </xdr:from>
    <xdr:to>
      <xdr:col>3</xdr:col>
      <xdr:colOff>3175</xdr:colOff>
      <xdr:row>92</xdr:row>
      <xdr:rowOff>50673</xdr:rowOff>
    </xdr:to>
    <xdr:sp macro="" textlink="">
      <xdr:nvSpPr>
        <xdr:cNvPr id="259" name="円/楕円 258"/>
        <xdr:cNvSpPr/>
      </xdr:nvSpPr>
      <xdr:spPr>
        <a:xfrm>
          <a:off x="1968500" y="157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67200</xdr:rowOff>
    </xdr:from>
    <xdr:ext cx="599010" cy="259045"/>
    <xdr:sp macro="" textlink="">
      <xdr:nvSpPr>
        <xdr:cNvPr id="260" name="テキスト ボックス 259"/>
        <xdr:cNvSpPr txBox="1"/>
      </xdr:nvSpPr>
      <xdr:spPr>
        <a:xfrm>
          <a:off x="1719794" y="1549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125,340</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144965</xdr:rowOff>
    </xdr:from>
    <xdr:to>
      <xdr:col>1</xdr:col>
      <xdr:colOff>485775</xdr:colOff>
      <xdr:row>92</xdr:row>
      <xdr:rowOff>75115</xdr:rowOff>
    </xdr:to>
    <xdr:sp macro="" textlink="">
      <xdr:nvSpPr>
        <xdr:cNvPr id="261" name="円/楕円 260"/>
        <xdr:cNvSpPr/>
      </xdr:nvSpPr>
      <xdr:spPr>
        <a:xfrm>
          <a:off x="1079500" y="157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91642</xdr:rowOff>
    </xdr:from>
    <xdr:ext cx="599010" cy="259045"/>
    <xdr:sp macro="" textlink="">
      <xdr:nvSpPr>
        <xdr:cNvPr id="262" name="テキスト ボックス 261"/>
        <xdr:cNvSpPr txBox="1"/>
      </xdr:nvSpPr>
      <xdr:spPr>
        <a:xfrm>
          <a:off x="830794" y="155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147081</xdr:rowOff>
    </xdr:from>
    <xdr:to>
      <xdr:col>15</xdr:col>
      <xdr:colOff>180340</xdr:colOff>
      <xdr:row>38</xdr:row>
      <xdr:rowOff>101753</xdr:rowOff>
    </xdr:to>
    <xdr:cxnSp macro="">
      <xdr:nvCxnSpPr>
        <xdr:cNvPr id="289" name="直線コネクタ 288"/>
        <xdr:cNvCxnSpPr/>
      </xdr:nvCxnSpPr>
      <xdr:spPr>
        <a:xfrm flipV="1">
          <a:off x="10475595" y="5290581"/>
          <a:ext cx="1270" cy="132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105580</xdr:rowOff>
    </xdr:from>
    <xdr:ext cx="534377" cy="259045"/>
    <xdr:sp macro="" textlink="">
      <xdr:nvSpPr>
        <xdr:cNvPr id="290" name="補助費等最小値テキスト"/>
        <xdr:cNvSpPr txBox="1"/>
      </xdr:nvSpPr>
      <xdr:spPr>
        <a:xfrm>
          <a:off x="10528300"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15,162</a:t>
          </a:r>
          <a:endParaRPr kumimoji="1" lang="ja-JP" altLang="en-US" sz="1000" b="1">
            <a:latin typeface="ＭＳ Ｐゴシック"/>
          </a:endParaRPr>
        </a:p>
      </xdr:txBody>
    </xdr:sp>
    <xdr:clientData/>
  </xdr:oneCellAnchor>
  <xdr:twoCellAnchor>
    <xdr:from>
      <xdr:col>15</xdr:col>
      <xdr:colOff>92075</xdr:colOff>
      <xdr:row>38</xdr:row>
      <xdr:rowOff>101753</xdr:rowOff>
    </xdr:from>
    <xdr:to>
      <xdr:col>15</xdr:col>
      <xdr:colOff>269875</xdr:colOff>
      <xdr:row>38</xdr:row>
      <xdr:rowOff>101753</xdr:rowOff>
    </xdr:to>
    <xdr:cxnSp macro="">
      <xdr:nvCxnSpPr>
        <xdr:cNvPr id="291" name="直線コネクタ 290"/>
        <xdr:cNvCxnSpPr/>
      </xdr:nvCxnSpPr>
      <xdr:spPr>
        <a:xfrm>
          <a:off x="10388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93758</xdr:rowOff>
    </xdr:from>
    <xdr:ext cx="534377" cy="259045"/>
    <xdr:sp macro="" textlink="">
      <xdr:nvSpPr>
        <xdr:cNvPr id="292" name="補助費等最大値テキスト"/>
        <xdr:cNvSpPr txBox="1"/>
      </xdr:nvSpPr>
      <xdr:spPr>
        <a:xfrm>
          <a:off x="10528300" y="50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55,774</a:t>
          </a:r>
          <a:endParaRPr kumimoji="1" lang="ja-JP" altLang="en-US" sz="1000" b="1">
            <a:latin typeface="ＭＳ Ｐゴシック"/>
          </a:endParaRPr>
        </a:p>
      </xdr:txBody>
    </xdr:sp>
    <xdr:clientData/>
  </xdr:oneCellAnchor>
  <xdr:twoCellAnchor>
    <xdr:from>
      <xdr:col>15</xdr:col>
      <xdr:colOff>92075</xdr:colOff>
      <xdr:row>30</xdr:row>
      <xdr:rowOff>147081</xdr:rowOff>
    </xdr:from>
    <xdr:to>
      <xdr:col>15</xdr:col>
      <xdr:colOff>269875</xdr:colOff>
      <xdr:row>30</xdr:row>
      <xdr:rowOff>147081</xdr:rowOff>
    </xdr:to>
    <xdr:cxnSp macro="">
      <xdr:nvCxnSpPr>
        <xdr:cNvPr id="293" name="直線コネクタ 292"/>
        <xdr:cNvCxnSpPr/>
      </xdr:nvCxnSpPr>
      <xdr:spPr>
        <a:xfrm>
          <a:off x="10388600" y="529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84379</xdr:rowOff>
    </xdr:from>
    <xdr:to>
      <xdr:col>15</xdr:col>
      <xdr:colOff>180975</xdr:colOff>
      <xdr:row>35</xdr:row>
      <xdr:rowOff>7961</xdr:rowOff>
    </xdr:to>
    <xdr:cxnSp macro="">
      <xdr:nvCxnSpPr>
        <xdr:cNvPr id="294" name="直線コネクタ 293"/>
        <xdr:cNvCxnSpPr/>
      </xdr:nvCxnSpPr>
      <xdr:spPr>
        <a:xfrm>
          <a:off x="9639300" y="5913679"/>
          <a:ext cx="8382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123497</xdr:rowOff>
    </xdr:from>
    <xdr:ext cx="534377" cy="259045"/>
    <xdr:sp macro="" textlink="">
      <xdr:nvSpPr>
        <xdr:cNvPr id="295" name="補助費等平均値テキスト"/>
        <xdr:cNvSpPr txBox="1"/>
      </xdr:nvSpPr>
      <xdr:spPr>
        <a:xfrm>
          <a:off x="10528300" y="5952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145070</xdr:rowOff>
    </xdr:from>
    <xdr:to>
      <xdr:col>15</xdr:col>
      <xdr:colOff>231775</xdr:colOff>
      <xdr:row>35</xdr:row>
      <xdr:rowOff>75220</xdr:rowOff>
    </xdr:to>
    <xdr:sp macro="" textlink="">
      <xdr:nvSpPr>
        <xdr:cNvPr id="296" name="フローチャート : 判断 295"/>
        <xdr:cNvSpPr/>
      </xdr:nvSpPr>
      <xdr:spPr>
        <a:xfrm>
          <a:off x="104267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84379</xdr:rowOff>
    </xdr:from>
    <xdr:to>
      <xdr:col>14</xdr:col>
      <xdr:colOff>28575</xdr:colOff>
      <xdr:row>35</xdr:row>
      <xdr:rowOff>57012</xdr:rowOff>
    </xdr:to>
    <xdr:cxnSp macro="">
      <xdr:nvCxnSpPr>
        <xdr:cNvPr id="297" name="直線コネクタ 296"/>
        <xdr:cNvCxnSpPr/>
      </xdr:nvCxnSpPr>
      <xdr:spPr>
        <a:xfrm flipV="1">
          <a:off x="8750300" y="5913679"/>
          <a:ext cx="889000" cy="14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3175</xdr:rowOff>
    </xdr:from>
    <xdr:to>
      <xdr:col>14</xdr:col>
      <xdr:colOff>79375</xdr:colOff>
      <xdr:row>36</xdr:row>
      <xdr:rowOff>104775</xdr:rowOff>
    </xdr:to>
    <xdr:sp macro="" textlink="">
      <xdr:nvSpPr>
        <xdr:cNvPr id="298" name="フローチャート : 判断 297"/>
        <xdr:cNvSpPr/>
      </xdr:nvSpPr>
      <xdr:spPr>
        <a:xfrm>
          <a:off x="9588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95902</xdr:rowOff>
    </xdr:from>
    <xdr:ext cx="534377" cy="259045"/>
    <xdr:sp macro="" textlink="">
      <xdr:nvSpPr>
        <xdr:cNvPr id="299" name="テキスト ボックス 298"/>
        <xdr:cNvSpPr txBox="1"/>
      </xdr:nvSpPr>
      <xdr:spPr>
        <a:xfrm>
          <a:off x="9372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57012</xdr:rowOff>
    </xdr:from>
    <xdr:to>
      <xdr:col>12</xdr:col>
      <xdr:colOff>511175</xdr:colOff>
      <xdr:row>35</xdr:row>
      <xdr:rowOff>163670</xdr:rowOff>
    </xdr:to>
    <xdr:cxnSp macro="">
      <xdr:nvCxnSpPr>
        <xdr:cNvPr id="300" name="直線コネクタ 299"/>
        <xdr:cNvCxnSpPr/>
      </xdr:nvCxnSpPr>
      <xdr:spPr>
        <a:xfrm flipV="1">
          <a:off x="7861300" y="6057762"/>
          <a:ext cx="889000" cy="10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130766</xdr:rowOff>
    </xdr:from>
    <xdr:to>
      <xdr:col>12</xdr:col>
      <xdr:colOff>561975</xdr:colOff>
      <xdr:row>35</xdr:row>
      <xdr:rowOff>60916</xdr:rowOff>
    </xdr:to>
    <xdr:sp macro="" textlink="">
      <xdr:nvSpPr>
        <xdr:cNvPr id="301" name="フローチャート : 判断 300"/>
        <xdr:cNvSpPr/>
      </xdr:nvSpPr>
      <xdr:spPr>
        <a:xfrm>
          <a:off x="8699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77443</xdr:rowOff>
    </xdr:from>
    <xdr:ext cx="534377" cy="259045"/>
    <xdr:sp macro="" textlink="">
      <xdr:nvSpPr>
        <xdr:cNvPr id="302" name="テキスト ボックス 301"/>
        <xdr:cNvSpPr txBox="1"/>
      </xdr:nvSpPr>
      <xdr:spPr>
        <a:xfrm>
          <a:off x="8483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143096</xdr:rowOff>
    </xdr:from>
    <xdr:to>
      <xdr:col>11</xdr:col>
      <xdr:colOff>307975</xdr:colOff>
      <xdr:row>35</xdr:row>
      <xdr:rowOff>163670</xdr:rowOff>
    </xdr:to>
    <xdr:cxnSp macro="">
      <xdr:nvCxnSpPr>
        <xdr:cNvPr id="303" name="直線コネクタ 302"/>
        <xdr:cNvCxnSpPr/>
      </xdr:nvCxnSpPr>
      <xdr:spPr>
        <a:xfrm>
          <a:off x="6972300" y="61438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8270</xdr:rowOff>
    </xdr:from>
    <xdr:to>
      <xdr:col>11</xdr:col>
      <xdr:colOff>358775</xdr:colOff>
      <xdr:row>35</xdr:row>
      <xdr:rowOff>109870</xdr:rowOff>
    </xdr:to>
    <xdr:sp macro="" textlink="">
      <xdr:nvSpPr>
        <xdr:cNvPr id="304" name="フローチャート : 判断 303"/>
        <xdr:cNvSpPr/>
      </xdr:nvSpPr>
      <xdr:spPr>
        <a:xfrm>
          <a:off x="7810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126397</xdr:rowOff>
    </xdr:from>
    <xdr:ext cx="534377" cy="259045"/>
    <xdr:sp macro="" textlink="">
      <xdr:nvSpPr>
        <xdr:cNvPr id="305" name="テキスト ボックス 304"/>
        <xdr:cNvSpPr txBox="1"/>
      </xdr:nvSpPr>
      <xdr:spPr>
        <a:xfrm>
          <a:off x="7594111" y="57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90990</xdr:rowOff>
    </xdr:from>
    <xdr:to>
      <xdr:col>10</xdr:col>
      <xdr:colOff>155575</xdr:colOff>
      <xdr:row>36</xdr:row>
      <xdr:rowOff>21140</xdr:rowOff>
    </xdr:to>
    <xdr:sp macro="" textlink="">
      <xdr:nvSpPr>
        <xdr:cNvPr id="306" name="フローチャート : 判断 305"/>
        <xdr:cNvSpPr/>
      </xdr:nvSpPr>
      <xdr:spPr>
        <a:xfrm>
          <a:off x="6921500" y="60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37667</xdr:rowOff>
    </xdr:from>
    <xdr:ext cx="534377" cy="259045"/>
    <xdr:sp macro="" textlink="">
      <xdr:nvSpPr>
        <xdr:cNvPr id="307" name="テキスト ボックス 306"/>
        <xdr:cNvSpPr txBox="1"/>
      </xdr:nvSpPr>
      <xdr:spPr>
        <a:xfrm>
          <a:off x="6705111" y="5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128611</xdr:rowOff>
    </xdr:from>
    <xdr:to>
      <xdr:col>15</xdr:col>
      <xdr:colOff>231775</xdr:colOff>
      <xdr:row>35</xdr:row>
      <xdr:rowOff>58761</xdr:rowOff>
    </xdr:to>
    <xdr:sp macro="" textlink="">
      <xdr:nvSpPr>
        <xdr:cNvPr id="313" name="円/楕円 312"/>
        <xdr:cNvSpPr/>
      </xdr:nvSpPr>
      <xdr:spPr>
        <a:xfrm>
          <a:off x="10426700" y="59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151488</xdr:rowOff>
    </xdr:from>
    <xdr:ext cx="534377" cy="259045"/>
    <xdr:sp macro="" textlink="">
      <xdr:nvSpPr>
        <xdr:cNvPr id="314" name="補助費等該当値テキスト"/>
        <xdr:cNvSpPr txBox="1"/>
      </xdr:nvSpPr>
      <xdr:spPr>
        <a:xfrm>
          <a:off x="10528300" y="580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33,784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33579</xdr:rowOff>
    </xdr:from>
    <xdr:to>
      <xdr:col>14</xdr:col>
      <xdr:colOff>79375</xdr:colOff>
      <xdr:row>34</xdr:row>
      <xdr:rowOff>135179</xdr:rowOff>
    </xdr:to>
    <xdr:sp macro="" textlink="">
      <xdr:nvSpPr>
        <xdr:cNvPr id="315" name="円/楕円 314"/>
        <xdr:cNvSpPr/>
      </xdr:nvSpPr>
      <xdr:spPr>
        <a:xfrm>
          <a:off x="9588500" y="58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151706</xdr:rowOff>
    </xdr:from>
    <xdr:ext cx="534377" cy="259045"/>
    <xdr:sp macro="" textlink="">
      <xdr:nvSpPr>
        <xdr:cNvPr id="316" name="テキスト ボックス 315"/>
        <xdr:cNvSpPr txBox="1"/>
      </xdr:nvSpPr>
      <xdr:spPr>
        <a:xfrm>
          <a:off x="9372111" y="56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6212</xdr:rowOff>
    </xdr:from>
    <xdr:to>
      <xdr:col>12</xdr:col>
      <xdr:colOff>561975</xdr:colOff>
      <xdr:row>35</xdr:row>
      <xdr:rowOff>107812</xdr:rowOff>
    </xdr:to>
    <xdr:sp macro="" textlink="">
      <xdr:nvSpPr>
        <xdr:cNvPr id="317" name="円/楕円 316"/>
        <xdr:cNvSpPr/>
      </xdr:nvSpPr>
      <xdr:spPr>
        <a:xfrm>
          <a:off x="8699500" y="60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98939</xdr:rowOff>
    </xdr:from>
    <xdr:ext cx="534377" cy="259045"/>
    <xdr:sp macro="" textlink="">
      <xdr:nvSpPr>
        <xdr:cNvPr id="318" name="テキスト ボックス 317"/>
        <xdr:cNvSpPr txBox="1"/>
      </xdr:nvSpPr>
      <xdr:spPr>
        <a:xfrm>
          <a:off x="8483111" y="609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112870</xdr:rowOff>
    </xdr:from>
    <xdr:to>
      <xdr:col>11</xdr:col>
      <xdr:colOff>358775</xdr:colOff>
      <xdr:row>36</xdr:row>
      <xdr:rowOff>43020</xdr:rowOff>
    </xdr:to>
    <xdr:sp macro="" textlink="">
      <xdr:nvSpPr>
        <xdr:cNvPr id="319" name="円/楕円 318"/>
        <xdr:cNvSpPr/>
      </xdr:nvSpPr>
      <xdr:spPr>
        <a:xfrm>
          <a:off x="7810500" y="61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34147</xdr:rowOff>
    </xdr:from>
    <xdr:ext cx="534377" cy="259045"/>
    <xdr:sp macro="" textlink="">
      <xdr:nvSpPr>
        <xdr:cNvPr id="320" name="テキスト ボックス 319"/>
        <xdr:cNvSpPr txBox="1"/>
      </xdr:nvSpPr>
      <xdr:spPr>
        <a:xfrm>
          <a:off x="7594111" y="62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92296</xdr:rowOff>
    </xdr:from>
    <xdr:to>
      <xdr:col>10</xdr:col>
      <xdr:colOff>155575</xdr:colOff>
      <xdr:row>36</xdr:row>
      <xdr:rowOff>22446</xdr:rowOff>
    </xdr:to>
    <xdr:sp macro="" textlink="">
      <xdr:nvSpPr>
        <xdr:cNvPr id="321" name="円/楕円 320"/>
        <xdr:cNvSpPr/>
      </xdr:nvSpPr>
      <xdr:spPr>
        <a:xfrm>
          <a:off x="6921500" y="6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13573</xdr:rowOff>
    </xdr:from>
    <xdr:ext cx="534377" cy="259045"/>
    <xdr:sp macro="" textlink="">
      <xdr:nvSpPr>
        <xdr:cNvPr id="322" name="テキスト ボックス 321"/>
        <xdr:cNvSpPr txBox="1"/>
      </xdr:nvSpPr>
      <xdr:spPr>
        <a:xfrm>
          <a:off x="6705111" y="618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46362</xdr:rowOff>
    </xdr:from>
    <xdr:to>
      <xdr:col>15</xdr:col>
      <xdr:colOff>180340</xdr:colOff>
      <xdr:row>58</xdr:row>
      <xdr:rowOff>141803</xdr:rowOff>
    </xdr:to>
    <xdr:cxnSp macro="">
      <xdr:nvCxnSpPr>
        <xdr:cNvPr id="345" name="直線コネクタ 344"/>
        <xdr:cNvCxnSpPr/>
      </xdr:nvCxnSpPr>
      <xdr:spPr>
        <a:xfrm flipV="1">
          <a:off x="10475595" y="8618862"/>
          <a:ext cx="1270" cy="146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145630</xdr:rowOff>
    </xdr:from>
    <xdr:ext cx="534377" cy="259045"/>
    <xdr:sp macro="" textlink="">
      <xdr:nvSpPr>
        <xdr:cNvPr id="346" name="普通建設事業費最小値テキスト"/>
        <xdr:cNvSpPr txBox="1"/>
      </xdr:nvSpPr>
      <xdr:spPr>
        <a:xfrm>
          <a:off x="10528300" y="100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19,908</a:t>
          </a:r>
          <a:endParaRPr kumimoji="1" lang="ja-JP" altLang="en-US" sz="1000" b="1">
            <a:latin typeface="ＭＳ Ｐゴシック"/>
          </a:endParaRPr>
        </a:p>
      </xdr:txBody>
    </xdr:sp>
    <xdr:clientData/>
  </xdr:oneCellAnchor>
  <xdr:twoCellAnchor>
    <xdr:from>
      <xdr:col>15</xdr:col>
      <xdr:colOff>92075</xdr:colOff>
      <xdr:row>58</xdr:row>
      <xdr:rowOff>141803</xdr:rowOff>
    </xdr:from>
    <xdr:to>
      <xdr:col>15</xdr:col>
      <xdr:colOff>269875</xdr:colOff>
      <xdr:row>58</xdr:row>
      <xdr:rowOff>141803</xdr:rowOff>
    </xdr:to>
    <xdr:cxnSp macro="">
      <xdr:nvCxnSpPr>
        <xdr:cNvPr id="347" name="直線コネクタ 346"/>
        <xdr:cNvCxnSpPr/>
      </xdr:nvCxnSpPr>
      <xdr:spPr>
        <a:xfrm>
          <a:off x="10388600" y="1008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164489</xdr:rowOff>
    </xdr:from>
    <xdr:ext cx="534377" cy="259045"/>
    <xdr:sp macro="" textlink="">
      <xdr:nvSpPr>
        <xdr:cNvPr id="348" name="普通建設事業費最大値テキスト"/>
        <xdr:cNvSpPr txBox="1"/>
      </xdr:nvSpPr>
      <xdr:spPr>
        <a:xfrm>
          <a:off x="10528300" y="83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84,083</a:t>
          </a:r>
          <a:endParaRPr kumimoji="1" lang="ja-JP" altLang="en-US" sz="1000" b="1">
            <a:latin typeface="ＭＳ Ｐゴシック"/>
          </a:endParaRPr>
        </a:p>
      </xdr:txBody>
    </xdr:sp>
    <xdr:clientData/>
  </xdr:oneCellAnchor>
  <xdr:twoCellAnchor>
    <xdr:from>
      <xdr:col>15</xdr:col>
      <xdr:colOff>92075</xdr:colOff>
      <xdr:row>50</xdr:row>
      <xdr:rowOff>46362</xdr:rowOff>
    </xdr:from>
    <xdr:to>
      <xdr:col>15</xdr:col>
      <xdr:colOff>269875</xdr:colOff>
      <xdr:row>50</xdr:row>
      <xdr:rowOff>46362</xdr:rowOff>
    </xdr:to>
    <xdr:cxnSp macro="">
      <xdr:nvCxnSpPr>
        <xdr:cNvPr id="349" name="直線コネクタ 348"/>
        <xdr:cNvCxnSpPr/>
      </xdr:nvCxnSpPr>
      <xdr:spPr>
        <a:xfrm>
          <a:off x="10388600" y="86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139678</xdr:rowOff>
    </xdr:from>
    <xdr:to>
      <xdr:col>15</xdr:col>
      <xdr:colOff>180975</xdr:colOff>
      <xdr:row>55</xdr:row>
      <xdr:rowOff>2586</xdr:rowOff>
    </xdr:to>
    <xdr:cxnSp macro="">
      <xdr:nvCxnSpPr>
        <xdr:cNvPr id="350" name="直線コネクタ 349"/>
        <xdr:cNvCxnSpPr/>
      </xdr:nvCxnSpPr>
      <xdr:spPr>
        <a:xfrm>
          <a:off x="9639300" y="9226528"/>
          <a:ext cx="838200" cy="2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43735</xdr:rowOff>
    </xdr:from>
    <xdr:ext cx="534377" cy="259045"/>
    <xdr:sp macro="" textlink="">
      <xdr:nvSpPr>
        <xdr:cNvPr id="351" name="普通建設事業費平均値テキスト"/>
        <xdr:cNvSpPr txBox="1"/>
      </xdr:nvSpPr>
      <xdr:spPr>
        <a:xfrm>
          <a:off x="10528300" y="947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65308</xdr:rowOff>
    </xdr:from>
    <xdr:to>
      <xdr:col>15</xdr:col>
      <xdr:colOff>231775</xdr:colOff>
      <xdr:row>55</xdr:row>
      <xdr:rowOff>166908</xdr:rowOff>
    </xdr:to>
    <xdr:sp macro="" textlink="">
      <xdr:nvSpPr>
        <xdr:cNvPr id="352" name="フローチャート : 判断 351"/>
        <xdr:cNvSpPr/>
      </xdr:nvSpPr>
      <xdr:spPr>
        <a:xfrm>
          <a:off x="104267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139678</xdr:rowOff>
    </xdr:from>
    <xdr:to>
      <xdr:col>14</xdr:col>
      <xdr:colOff>28575</xdr:colOff>
      <xdr:row>56</xdr:row>
      <xdr:rowOff>1991</xdr:rowOff>
    </xdr:to>
    <xdr:cxnSp macro="">
      <xdr:nvCxnSpPr>
        <xdr:cNvPr id="353" name="直線コネクタ 352"/>
        <xdr:cNvCxnSpPr/>
      </xdr:nvCxnSpPr>
      <xdr:spPr>
        <a:xfrm flipV="1">
          <a:off x="8750300" y="9226528"/>
          <a:ext cx="889000" cy="37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54" name="フローチャート : 判断 353"/>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121803</xdr:rowOff>
    </xdr:from>
    <xdr:ext cx="534377" cy="259045"/>
    <xdr:sp macro="" textlink="">
      <xdr:nvSpPr>
        <xdr:cNvPr id="355" name="テキスト ボックス 354"/>
        <xdr:cNvSpPr txBox="1"/>
      </xdr:nvSpPr>
      <xdr:spPr>
        <a:xfrm>
          <a:off x="9372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1991</xdr:rowOff>
    </xdr:from>
    <xdr:to>
      <xdr:col>12</xdr:col>
      <xdr:colOff>511175</xdr:colOff>
      <xdr:row>56</xdr:row>
      <xdr:rowOff>145827</xdr:rowOff>
    </xdr:to>
    <xdr:cxnSp macro="">
      <xdr:nvCxnSpPr>
        <xdr:cNvPr id="356" name="直線コネクタ 355"/>
        <xdr:cNvCxnSpPr/>
      </xdr:nvCxnSpPr>
      <xdr:spPr>
        <a:xfrm flipV="1">
          <a:off x="7861300" y="9603191"/>
          <a:ext cx="889000" cy="1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7" name="フローチャート : 判断 356"/>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20924</xdr:rowOff>
    </xdr:from>
    <xdr:ext cx="534377" cy="259045"/>
    <xdr:sp macro="" textlink="">
      <xdr:nvSpPr>
        <xdr:cNvPr id="358" name="テキスト ボックス 357"/>
        <xdr:cNvSpPr txBox="1"/>
      </xdr:nvSpPr>
      <xdr:spPr>
        <a:xfrm>
          <a:off x="8483111" y="9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145827</xdr:rowOff>
    </xdr:from>
    <xdr:to>
      <xdr:col>11</xdr:col>
      <xdr:colOff>307975</xdr:colOff>
      <xdr:row>58</xdr:row>
      <xdr:rowOff>13170</xdr:rowOff>
    </xdr:to>
    <xdr:cxnSp macro="">
      <xdr:nvCxnSpPr>
        <xdr:cNvPr id="359" name="直線コネクタ 358"/>
        <xdr:cNvCxnSpPr/>
      </xdr:nvCxnSpPr>
      <xdr:spPr>
        <a:xfrm flipV="1">
          <a:off x="6972300" y="9747027"/>
          <a:ext cx="889000" cy="2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60" name="フローチャート : 判断 359"/>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105871</xdr:rowOff>
    </xdr:from>
    <xdr:ext cx="534377" cy="259045"/>
    <xdr:sp macro="" textlink="">
      <xdr:nvSpPr>
        <xdr:cNvPr id="361" name="テキスト ボックス 360"/>
        <xdr:cNvSpPr txBox="1"/>
      </xdr:nvSpPr>
      <xdr:spPr>
        <a:xfrm>
          <a:off x="7594111" y="9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62" name="フローチャート : 判断 361"/>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124594</xdr:rowOff>
    </xdr:from>
    <xdr:ext cx="534377" cy="259045"/>
    <xdr:sp macro="" textlink="">
      <xdr:nvSpPr>
        <xdr:cNvPr id="363" name="テキスト ボックス 362"/>
        <xdr:cNvSpPr txBox="1"/>
      </xdr:nvSpPr>
      <xdr:spPr>
        <a:xfrm>
          <a:off x="6705111" y="93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123236</xdr:rowOff>
    </xdr:from>
    <xdr:to>
      <xdr:col>15</xdr:col>
      <xdr:colOff>231775</xdr:colOff>
      <xdr:row>55</xdr:row>
      <xdr:rowOff>53386</xdr:rowOff>
    </xdr:to>
    <xdr:sp macro="" textlink="">
      <xdr:nvSpPr>
        <xdr:cNvPr id="369" name="円/楕円 368"/>
        <xdr:cNvSpPr/>
      </xdr:nvSpPr>
      <xdr:spPr>
        <a:xfrm>
          <a:off x="10426700" y="93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146113</xdr:rowOff>
    </xdr:from>
    <xdr:ext cx="534377" cy="259045"/>
    <xdr:sp macro="" textlink="">
      <xdr:nvSpPr>
        <xdr:cNvPr id="370" name="普通建設事業費該当値テキスト"/>
        <xdr:cNvSpPr txBox="1"/>
      </xdr:nvSpPr>
      <xdr:spPr>
        <a:xfrm>
          <a:off x="10528300" y="92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48,498</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88878</xdr:rowOff>
    </xdr:from>
    <xdr:to>
      <xdr:col>14</xdr:col>
      <xdr:colOff>79375</xdr:colOff>
      <xdr:row>54</xdr:row>
      <xdr:rowOff>19028</xdr:rowOff>
    </xdr:to>
    <xdr:sp macro="" textlink="">
      <xdr:nvSpPr>
        <xdr:cNvPr id="371" name="円/楕円 370"/>
        <xdr:cNvSpPr/>
      </xdr:nvSpPr>
      <xdr:spPr>
        <a:xfrm>
          <a:off x="9588500" y="91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35555</xdr:rowOff>
    </xdr:from>
    <xdr:ext cx="534377" cy="259045"/>
    <xdr:sp macro="" textlink="">
      <xdr:nvSpPr>
        <xdr:cNvPr id="372" name="テキスト ボックス 371"/>
        <xdr:cNvSpPr txBox="1"/>
      </xdr:nvSpPr>
      <xdr:spPr>
        <a:xfrm>
          <a:off x="9372111" y="89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122641</xdr:rowOff>
    </xdr:from>
    <xdr:to>
      <xdr:col>12</xdr:col>
      <xdr:colOff>561975</xdr:colOff>
      <xdr:row>56</xdr:row>
      <xdr:rowOff>52791</xdr:rowOff>
    </xdr:to>
    <xdr:sp macro="" textlink="">
      <xdr:nvSpPr>
        <xdr:cNvPr id="373" name="円/楕円 372"/>
        <xdr:cNvSpPr/>
      </xdr:nvSpPr>
      <xdr:spPr>
        <a:xfrm>
          <a:off x="8699500" y="95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43918</xdr:rowOff>
    </xdr:from>
    <xdr:ext cx="534377" cy="259045"/>
    <xdr:sp macro="" textlink="">
      <xdr:nvSpPr>
        <xdr:cNvPr id="374" name="テキスト ボックス 373"/>
        <xdr:cNvSpPr txBox="1"/>
      </xdr:nvSpPr>
      <xdr:spPr>
        <a:xfrm>
          <a:off x="8483111" y="964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95027</xdr:rowOff>
    </xdr:from>
    <xdr:to>
      <xdr:col>11</xdr:col>
      <xdr:colOff>358775</xdr:colOff>
      <xdr:row>57</xdr:row>
      <xdr:rowOff>25177</xdr:rowOff>
    </xdr:to>
    <xdr:sp macro="" textlink="">
      <xdr:nvSpPr>
        <xdr:cNvPr id="375" name="円/楕円 374"/>
        <xdr:cNvSpPr/>
      </xdr:nvSpPr>
      <xdr:spPr>
        <a:xfrm>
          <a:off x="7810500" y="96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16304</xdr:rowOff>
    </xdr:from>
    <xdr:ext cx="534377" cy="259045"/>
    <xdr:sp macro="" textlink="">
      <xdr:nvSpPr>
        <xdr:cNvPr id="376" name="テキスト ボックス 375"/>
        <xdr:cNvSpPr txBox="1"/>
      </xdr:nvSpPr>
      <xdr:spPr>
        <a:xfrm>
          <a:off x="7594111" y="97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133820</xdr:rowOff>
    </xdr:from>
    <xdr:to>
      <xdr:col>10</xdr:col>
      <xdr:colOff>155575</xdr:colOff>
      <xdr:row>58</xdr:row>
      <xdr:rowOff>63970</xdr:rowOff>
    </xdr:to>
    <xdr:sp macro="" textlink="">
      <xdr:nvSpPr>
        <xdr:cNvPr id="377" name="円/楕円 376"/>
        <xdr:cNvSpPr/>
      </xdr:nvSpPr>
      <xdr:spPr>
        <a:xfrm>
          <a:off x="6921500" y="99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55097</xdr:rowOff>
    </xdr:from>
    <xdr:ext cx="534377" cy="259045"/>
    <xdr:sp macro="" textlink="">
      <xdr:nvSpPr>
        <xdr:cNvPr id="378" name="テキスト ボックス 377"/>
        <xdr:cNvSpPr txBox="1"/>
      </xdr:nvSpPr>
      <xdr:spPr>
        <a:xfrm>
          <a:off x="6705111" y="99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75136</xdr:rowOff>
    </xdr:from>
    <xdr:to>
      <xdr:col>15</xdr:col>
      <xdr:colOff>180340</xdr:colOff>
      <xdr:row>79</xdr:row>
      <xdr:rowOff>19293</xdr:rowOff>
    </xdr:to>
    <xdr:cxnSp macro="">
      <xdr:nvCxnSpPr>
        <xdr:cNvPr id="404" name="直線コネクタ 403"/>
        <xdr:cNvCxnSpPr/>
      </xdr:nvCxnSpPr>
      <xdr:spPr>
        <a:xfrm flipV="1">
          <a:off x="10475595" y="12076636"/>
          <a:ext cx="1270" cy="1487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23120</xdr:rowOff>
    </xdr:from>
    <xdr:ext cx="469744" cy="259045"/>
    <xdr:sp macro="" textlink="">
      <xdr:nvSpPr>
        <xdr:cNvPr id="405" name="普通建設事業費 （ うち新規整備　）最小値テキスト"/>
        <xdr:cNvSpPr txBox="1"/>
      </xdr:nvSpPr>
      <xdr:spPr>
        <a:xfrm>
          <a:off x="10528300" y="135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2,437</a:t>
          </a:r>
          <a:endParaRPr kumimoji="1" lang="ja-JP" altLang="en-US" sz="1000" b="1">
            <a:latin typeface="ＭＳ Ｐゴシック"/>
          </a:endParaRPr>
        </a:p>
      </xdr:txBody>
    </xdr:sp>
    <xdr:clientData/>
  </xdr:oneCellAnchor>
  <xdr:twoCellAnchor>
    <xdr:from>
      <xdr:col>15</xdr:col>
      <xdr:colOff>92075</xdr:colOff>
      <xdr:row>79</xdr:row>
      <xdr:rowOff>19293</xdr:rowOff>
    </xdr:from>
    <xdr:to>
      <xdr:col>15</xdr:col>
      <xdr:colOff>269875</xdr:colOff>
      <xdr:row>79</xdr:row>
      <xdr:rowOff>19293</xdr:rowOff>
    </xdr:to>
    <xdr:cxnSp macro="">
      <xdr:nvCxnSpPr>
        <xdr:cNvPr id="406" name="直線コネクタ 405"/>
        <xdr:cNvCxnSpPr/>
      </xdr:nvCxnSpPr>
      <xdr:spPr>
        <a:xfrm>
          <a:off x="10388600" y="1356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21813</xdr:rowOff>
    </xdr:from>
    <xdr:ext cx="534377" cy="259045"/>
    <xdr:sp macro="" textlink="">
      <xdr:nvSpPr>
        <xdr:cNvPr id="407" name="普通建設事業費 （ うち新規整備　）最大値テキスト"/>
        <xdr:cNvSpPr txBox="1"/>
      </xdr:nvSpPr>
      <xdr:spPr>
        <a:xfrm>
          <a:off x="10528300" y="118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47,977</a:t>
          </a:r>
          <a:endParaRPr kumimoji="1" lang="ja-JP" altLang="en-US" sz="1000" b="1">
            <a:latin typeface="ＭＳ Ｐゴシック"/>
          </a:endParaRPr>
        </a:p>
      </xdr:txBody>
    </xdr:sp>
    <xdr:clientData/>
  </xdr:oneCellAnchor>
  <xdr:twoCellAnchor>
    <xdr:from>
      <xdr:col>15</xdr:col>
      <xdr:colOff>92075</xdr:colOff>
      <xdr:row>70</xdr:row>
      <xdr:rowOff>75136</xdr:rowOff>
    </xdr:from>
    <xdr:to>
      <xdr:col>15</xdr:col>
      <xdr:colOff>269875</xdr:colOff>
      <xdr:row>70</xdr:row>
      <xdr:rowOff>75136</xdr:rowOff>
    </xdr:to>
    <xdr:cxnSp macro="">
      <xdr:nvCxnSpPr>
        <xdr:cNvPr id="408" name="直線コネクタ 407"/>
        <xdr:cNvCxnSpPr/>
      </xdr:nvCxnSpPr>
      <xdr:spPr>
        <a:xfrm>
          <a:off x="10388600" y="1207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157269</xdr:rowOff>
    </xdr:from>
    <xdr:to>
      <xdr:col>15</xdr:col>
      <xdr:colOff>180975</xdr:colOff>
      <xdr:row>79</xdr:row>
      <xdr:rowOff>19293</xdr:rowOff>
    </xdr:to>
    <xdr:cxnSp macro="">
      <xdr:nvCxnSpPr>
        <xdr:cNvPr id="409" name="直線コネクタ 408"/>
        <xdr:cNvCxnSpPr/>
      </xdr:nvCxnSpPr>
      <xdr:spPr>
        <a:xfrm>
          <a:off x="9639300" y="13530369"/>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4368</xdr:rowOff>
    </xdr:from>
    <xdr:ext cx="534377" cy="259045"/>
    <xdr:sp macro="" textlink="">
      <xdr:nvSpPr>
        <xdr:cNvPr id="410" name="普通建設事業費 （ うち新規整備　）平均値テキスト"/>
        <xdr:cNvSpPr txBox="1"/>
      </xdr:nvSpPr>
      <xdr:spPr>
        <a:xfrm>
          <a:off x="10528300" y="1303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152941</xdr:rowOff>
    </xdr:from>
    <xdr:to>
      <xdr:col>15</xdr:col>
      <xdr:colOff>231775</xdr:colOff>
      <xdr:row>77</xdr:row>
      <xdr:rowOff>83091</xdr:rowOff>
    </xdr:to>
    <xdr:sp macro="" textlink="">
      <xdr:nvSpPr>
        <xdr:cNvPr id="411" name="フローチャート : 判断 410"/>
        <xdr:cNvSpPr/>
      </xdr:nvSpPr>
      <xdr:spPr>
        <a:xfrm>
          <a:off x="104267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2" name="フローチャート : 判断 411"/>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163136</xdr:rowOff>
    </xdr:from>
    <xdr:ext cx="534377" cy="259045"/>
    <xdr:sp macro="" textlink="">
      <xdr:nvSpPr>
        <xdr:cNvPr id="413" name="テキスト ボックス 412"/>
        <xdr:cNvSpPr txBox="1"/>
      </xdr:nvSpPr>
      <xdr:spPr>
        <a:xfrm>
          <a:off x="9372111" y="128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139943</xdr:rowOff>
    </xdr:from>
    <xdr:to>
      <xdr:col>15</xdr:col>
      <xdr:colOff>231775</xdr:colOff>
      <xdr:row>79</xdr:row>
      <xdr:rowOff>70093</xdr:rowOff>
    </xdr:to>
    <xdr:sp macro="" textlink="">
      <xdr:nvSpPr>
        <xdr:cNvPr id="419" name="円/楕円 418"/>
        <xdr:cNvSpPr/>
      </xdr:nvSpPr>
      <xdr:spPr>
        <a:xfrm>
          <a:off x="10426700" y="135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54870</xdr:rowOff>
    </xdr:from>
    <xdr:ext cx="469744" cy="259045"/>
    <xdr:sp macro="" textlink="">
      <xdr:nvSpPr>
        <xdr:cNvPr id="420" name="普通建設事業費 （ うち新規整備　）該当値テキスト"/>
        <xdr:cNvSpPr txBox="1"/>
      </xdr:nvSpPr>
      <xdr:spPr>
        <a:xfrm>
          <a:off x="10528300" y="134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106469</xdr:rowOff>
    </xdr:from>
    <xdr:to>
      <xdr:col>14</xdr:col>
      <xdr:colOff>79375</xdr:colOff>
      <xdr:row>79</xdr:row>
      <xdr:rowOff>36619</xdr:rowOff>
    </xdr:to>
    <xdr:sp macro="" textlink="">
      <xdr:nvSpPr>
        <xdr:cNvPr id="421" name="円/楕円 420"/>
        <xdr:cNvSpPr/>
      </xdr:nvSpPr>
      <xdr:spPr>
        <a:xfrm>
          <a:off x="9588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27746</xdr:rowOff>
    </xdr:from>
    <xdr:ext cx="469744" cy="259045"/>
    <xdr:sp macro="" textlink="">
      <xdr:nvSpPr>
        <xdr:cNvPr id="422" name="テキスト ボックス 421"/>
        <xdr:cNvSpPr txBox="1"/>
      </xdr:nvSpPr>
      <xdr:spPr>
        <a:xfrm>
          <a:off x="9404427" y="1357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6" name="テキスト ボックス 43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8" name="テキスト ボックス 43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0" name="テキスト ボックス 43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2" name="テキスト ボックス 44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26581</xdr:rowOff>
    </xdr:from>
    <xdr:to>
      <xdr:col>15</xdr:col>
      <xdr:colOff>180340</xdr:colOff>
      <xdr:row>98</xdr:row>
      <xdr:rowOff>116345</xdr:rowOff>
    </xdr:to>
    <xdr:cxnSp macro="">
      <xdr:nvCxnSpPr>
        <xdr:cNvPr id="446" name="直線コネクタ 445"/>
        <xdr:cNvCxnSpPr/>
      </xdr:nvCxnSpPr>
      <xdr:spPr>
        <a:xfrm flipV="1">
          <a:off x="10475595" y="15799981"/>
          <a:ext cx="1270" cy="11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120172</xdr:rowOff>
    </xdr:from>
    <xdr:ext cx="469744" cy="259045"/>
    <xdr:sp macro="" textlink="">
      <xdr:nvSpPr>
        <xdr:cNvPr id="447" name="普通建設事業費 （ うち更新整備　）最小値テキスト"/>
        <xdr:cNvSpPr txBox="1"/>
      </xdr:nvSpPr>
      <xdr:spPr>
        <a:xfrm>
          <a:off x="10528300" y="169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2,613</a:t>
          </a:r>
          <a:endParaRPr kumimoji="1" lang="ja-JP" altLang="en-US" sz="1000" b="1">
            <a:latin typeface="ＭＳ Ｐゴシック"/>
          </a:endParaRPr>
        </a:p>
      </xdr:txBody>
    </xdr:sp>
    <xdr:clientData/>
  </xdr:oneCellAnchor>
  <xdr:twoCellAnchor>
    <xdr:from>
      <xdr:col>15</xdr:col>
      <xdr:colOff>92075</xdr:colOff>
      <xdr:row>98</xdr:row>
      <xdr:rowOff>116345</xdr:rowOff>
    </xdr:from>
    <xdr:to>
      <xdr:col>15</xdr:col>
      <xdr:colOff>269875</xdr:colOff>
      <xdr:row>98</xdr:row>
      <xdr:rowOff>116345</xdr:rowOff>
    </xdr:to>
    <xdr:cxnSp macro="">
      <xdr:nvCxnSpPr>
        <xdr:cNvPr id="448" name="直線コネクタ 447"/>
        <xdr:cNvCxnSpPr/>
      </xdr:nvCxnSpPr>
      <xdr:spPr>
        <a:xfrm>
          <a:off x="10388600" y="169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144708</xdr:rowOff>
    </xdr:from>
    <xdr:ext cx="534377" cy="259045"/>
    <xdr:sp macro="" textlink="">
      <xdr:nvSpPr>
        <xdr:cNvPr id="449" name="普通建設事業費 （ うち更新整備　）最大値テキスト"/>
        <xdr:cNvSpPr txBox="1"/>
      </xdr:nvSpPr>
      <xdr:spPr>
        <a:xfrm>
          <a:off x="10528300" y="155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31,969</a:t>
          </a:r>
          <a:endParaRPr kumimoji="1" lang="ja-JP" altLang="en-US" sz="1000" b="1">
            <a:latin typeface="ＭＳ Ｐゴシック"/>
          </a:endParaRPr>
        </a:p>
      </xdr:txBody>
    </xdr:sp>
    <xdr:clientData/>
  </xdr:oneCellAnchor>
  <xdr:twoCellAnchor>
    <xdr:from>
      <xdr:col>15</xdr:col>
      <xdr:colOff>92075</xdr:colOff>
      <xdr:row>92</xdr:row>
      <xdr:rowOff>26581</xdr:rowOff>
    </xdr:from>
    <xdr:to>
      <xdr:col>15</xdr:col>
      <xdr:colOff>269875</xdr:colOff>
      <xdr:row>92</xdr:row>
      <xdr:rowOff>26581</xdr:rowOff>
    </xdr:to>
    <xdr:cxnSp macro="">
      <xdr:nvCxnSpPr>
        <xdr:cNvPr id="450" name="直線コネクタ 449"/>
        <xdr:cNvCxnSpPr/>
      </xdr:nvCxnSpPr>
      <xdr:spPr>
        <a:xfrm>
          <a:off x="10388600" y="157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16066</xdr:rowOff>
    </xdr:from>
    <xdr:to>
      <xdr:col>15</xdr:col>
      <xdr:colOff>180975</xdr:colOff>
      <xdr:row>93</xdr:row>
      <xdr:rowOff>152312</xdr:rowOff>
    </xdr:to>
    <xdr:cxnSp macro="">
      <xdr:nvCxnSpPr>
        <xdr:cNvPr id="451" name="直線コネクタ 450"/>
        <xdr:cNvCxnSpPr/>
      </xdr:nvCxnSpPr>
      <xdr:spPr>
        <a:xfrm>
          <a:off x="9639300" y="15618016"/>
          <a:ext cx="838200" cy="4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16006</xdr:rowOff>
    </xdr:from>
    <xdr:ext cx="534377" cy="259045"/>
    <xdr:sp macro="" textlink="">
      <xdr:nvSpPr>
        <xdr:cNvPr id="452" name="普通建設事業費 （ うち更新整備　）平均値テキスト"/>
        <xdr:cNvSpPr txBox="1"/>
      </xdr:nvSpPr>
      <xdr:spPr>
        <a:xfrm>
          <a:off x="10528300" y="1630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37579</xdr:rowOff>
    </xdr:from>
    <xdr:to>
      <xdr:col>15</xdr:col>
      <xdr:colOff>231775</xdr:colOff>
      <xdr:row>95</xdr:row>
      <xdr:rowOff>139179</xdr:rowOff>
    </xdr:to>
    <xdr:sp macro="" textlink="">
      <xdr:nvSpPr>
        <xdr:cNvPr id="453" name="フローチャート : 判断 452"/>
        <xdr:cNvSpPr/>
      </xdr:nvSpPr>
      <xdr:spPr>
        <a:xfrm>
          <a:off x="10426700" y="1632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114312</xdr:rowOff>
    </xdr:from>
    <xdr:to>
      <xdr:col>14</xdr:col>
      <xdr:colOff>79375</xdr:colOff>
      <xdr:row>95</xdr:row>
      <xdr:rowOff>44462</xdr:rowOff>
    </xdr:to>
    <xdr:sp macro="" textlink="">
      <xdr:nvSpPr>
        <xdr:cNvPr id="454" name="フローチャート : 判断 453"/>
        <xdr:cNvSpPr/>
      </xdr:nvSpPr>
      <xdr:spPr>
        <a:xfrm>
          <a:off x="9588500" y="1623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35589</xdr:rowOff>
    </xdr:from>
    <xdr:ext cx="534377" cy="259045"/>
    <xdr:sp macro="" textlink="">
      <xdr:nvSpPr>
        <xdr:cNvPr id="455" name="テキスト ボックス 454"/>
        <xdr:cNvSpPr txBox="1"/>
      </xdr:nvSpPr>
      <xdr:spPr>
        <a:xfrm>
          <a:off x="9372111" y="1632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101512</xdr:rowOff>
    </xdr:from>
    <xdr:to>
      <xdr:col>15</xdr:col>
      <xdr:colOff>231775</xdr:colOff>
      <xdr:row>94</xdr:row>
      <xdr:rowOff>31662</xdr:rowOff>
    </xdr:to>
    <xdr:sp macro="" textlink="">
      <xdr:nvSpPr>
        <xdr:cNvPr id="461" name="円/楕円 460"/>
        <xdr:cNvSpPr/>
      </xdr:nvSpPr>
      <xdr:spPr>
        <a:xfrm>
          <a:off x="10426700" y="160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124389</xdr:rowOff>
    </xdr:from>
    <xdr:ext cx="534377" cy="259045"/>
    <xdr:sp macro="" textlink="">
      <xdr:nvSpPr>
        <xdr:cNvPr id="462" name="普通建設事業費 （ うち更新整備　）該当値テキスト"/>
        <xdr:cNvSpPr txBox="1"/>
      </xdr:nvSpPr>
      <xdr:spPr>
        <a:xfrm>
          <a:off x="10528300" y="158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24,169</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136716</xdr:rowOff>
    </xdr:from>
    <xdr:to>
      <xdr:col>14</xdr:col>
      <xdr:colOff>79375</xdr:colOff>
      <xdr:row>91</xdr:row>
      <xdr:rowOff>66866</xdr:rowOff>
    </xdr:to>
    <xdr:sp macro="" textlink="">
      <xdr:nvSpPr>
        <xdr:cNvPr id="463" name="円/楕円 462"/>
        <xdr:cNvSpPr/>
      </xdr:nvSpPr>
      <xdr:spPr>
        <a:xfrm>
          <a:off x="9588500" y="155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89</xdr:row>
      <xdr:rowOff>83393</xdr:rowOff>
    </xdr:from>
    <xdr:ext cx="534377" cy="259045"/>
    <xdr:sp macro="" textlink="">
      <xdr:nvSpPr>
        <xdr:cNvPr id="464" name="テキスト ボックス 463"/>
        <xdr:cNvSpPr txBox="1"/>
      </xdr:nvSpPr>
      <xdr:spPr>
        <a:xfrm>
          <a:off x="9372111" y="153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8" name="テキスト ボックス 477"/>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80" name="テキスト ボックス 479"/>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82" name="テキスト ボックス 481"/>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4" name="テキスト ボックス 48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53289</xdr:rowOff>
    </xdr:from>
    <xdr:to>
      <xdr:col>23</xdr:col>
      <xdr:colOff>516889</xdr:colOff>
      <xdr:row>38</xdr:row>
      <xdr:rowOff>139700</xdr:rowOff>
    </xdr:to>
    <xdr:cxnSp macro="">
      <xdr:nvCxnSpPr>
        <xdr:cNvPr id="486" name="直線コネクタ 485"/>
        <xdr:cNvCxnSpPr/>
      </xdr:nvCxnSpPr>
      <xdr:spPr>
        <a:xfrm flipV="1">
          <a:off x="16317595" y="5882589"/>
          <a:ext cx="1269" cy="77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171416</xdr:rowOff>
    </xdr:from>
    <xdr:ext cx="469744" cy="259045"/>
    <xdr:sp macro="" textlink="">
      <xdr:nvSpPr>
        <xdr:cNvPr id="489" name="災害復旧事業費最大値テキスト"/>
        <xdr:cNvSpPr txBox="1"/>
      </xdr:nvSpPr>
      <xdr:spPr>
        <a:xfrm>
          <a:off x="16370300" y="56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34</xdr:row>
      <xdr:rowOff>53289</xdr:rowOff>
    </xdr:from>
    <xdr:to>
      <xdr:col>23</xdr:col>
      <xdr:colOff>606425</xdr:colOff>
      <xdr:row>34</xdr:row>
      <xdr:rowOff>53289</xdr:rowOff>
    </xdr:to>
    <xdr:cxnSp macro="">
      <xdr:nvCxnSpPr>
        <xdr:cNvPr id="490" name="直線コネクタ 489"/>
        <xdr:cNvCxnSpPr/>
      </xdr:nvCxnSpPr>
      <xdr:spPr>
        <a:xfrm>
          <a:off x="16230600" y="588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148353</xdr:rowOff>
    </xdr:from>
    <xdr:ext cx="378565" cy="259045"/>
    <xdr:sp macro="" textlink="">
      <xdr:nvSpPr>
        <xdr:cNvPr id="492" name="災害復旧事業費平均値テキスト"/>
        <xdr:cNvSpPr txBox="1"/>
      </xdr:nvSpPr>
      <xdr:spPr>
        <a:xfrm>
          <a:off x="16370300" y="63205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125476</xdr:rowOff>
    </xdr:from>
    <xdr:to>
      <xdr:col>23</xdr:col>
      <xdr:colOff>568325</xdr:colOff>
      <xdr:row>38</xdr:row>
      <xdr:rowOff>55626</xdr:rowOff>
    </xdr:to>
    <xdr:sp macro="" textlink="">
      <xdr:nvSpPr>
        <xdr:cNvPr id="493" name="フローチャート : 判断 492"/>
        <xdr:cNvSpPr/>
      </xdr:nvSpPr>
      <xdr:spPr>
        <a:xfrm>
          <a:off x="16268700" y="64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33</xdr:row>
      <xdr:rowOff>92101</xdr:rowOff>
    </xdr:from>
    <xdr:to>
      <xdr:col>22</xdr:col>
      <xdr:colOff>415925</xdr:colOff>
      <xdr:row>34</xdr:row>
      <xdr:rowOff>22251</xdr:rowOff>
    </xdr:to>
    <xdr:sp macro="" textlink="">
      <xdr:nvSpPr>
        <xdr:cNvPr id="495" name="フローチャート : 判断 494"/>
        <xdr:cNvSpPr/>
      </xdr:nvSpPr>
      <xdr:spPr>
        <a:xfrm>
          <a:off x="15430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32</xdr:row>
      <xdr:rowOff>38778</xdr:rowOff>
    </xdr:from>
    <xdr:ext cx="469744" cy="259045"/>
    <xdr:sp macro="" textlink="">
      <xdr:nvSpPr>
        <xdr:cNvPr id="496" name="テキスト ボックス 495"/>
        <xdr:cNvSpPr txBox="1"/>
      </xdr:nvSpPr>
      <xdr:spPr>
        <a:xfrm>
          <a:off x="15246427"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30</xdr:row>
      <xdr:rowOff>3861</xdr:rowOff>
    </xdr:from>
    <xdr:to>
      <xdr:col>21</xdr:col>
      <xdr:colOff>212725</xdr:colOff>
      <xdr:row>30</xdr:row>
      <xdr:rowOff>105461</xdr:rowOff>
    </xdr:to>
    <xdr:sp macro="" textlink="">
      <xdr:nvSpPr>
        <xdr:cNvPr id="498" name="フローチャート : 判断 497"/>
        <xdr:cNvSpPr/>
      </xdr:nvSpPr>
      <xdr:spPr>
        <a:xfrm>
          <a:off x="14541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28</xdr:row>
      <xdr:rowOff>121988</xdr:rowOff>
    </xdr:from>
    <xdr:ext cx="469744" cy="259045"/>
    <xdr:sp macro="" textlink="">
      <xdr:nvSpPr>
        <xdr:cNvPr id="499" name="テキスト ボックス 498"/>
        <xdr:cNvSpPr txBox="1"/>
      </xdr:nvSpPr>
      <xdr:spPr>
        <a:xfrm>
          <a:off x="14357427"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120955</xdr:rowOff>
    </xdr:from>
    <xdr:to>
      <xdr:col>19</xdr:col>
      <xdr:colOff>644525</xdr:colOff>
      <xdr:row>38</xdr:row>
      <xdr:rowOff>139700</xdr:rowOff>
    </xdr:to>
    <xdr:cxnSp macro="">
      <xdr:nvCxnSpPr>
        <xdr:cNvPr id="500" name="直線コネクタ 499"/>
        <xdr:cNvCxnSpPr/>
      </xdr:nvCxnSpPr>
      <xdr:spPr>
        <a:xfrm>
          <a:off x="12814300" y="663605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30</xdr:row>
      <xdr:rowOff>14376</xdr:rowOff>
    </xdr:from>
    <xdr:to>
      <xdr:col>20</xdr:col>
      <xdr:colOff>9525</xdr:colOff>
      <xdr:row>30</xdr:row>
      <xdr:rowOff>115976</xdr:rowOff>
    </xdr:to>
    <xdr:sp macro="" textlink="">
      <xdr:nvSpPr>
        <xdr:cNvPr id="501" name="フローチャート : 判断 500"/>
        <xdr:cNvSpPr/>
      </xdr:nvSpPr>
      <xdr:spPr>
        <a:xfrm>
          <a:off x="13652500" y="515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28</xdr:row>
      <xdr:rowOff>132503</xdr:rowOff>
    </xdr:from>
    <xdr:ext cx="469744" cy="259045"/>
    <xdr:sp macro="" textlink="">
      <xdr:nvSpPr>
        <xdr:cNvPr id="502" name="テキスト ボックス 501"/>
        <xdr:cNvSpPr txBox="1"/>
      </xdr:nvSpPr>
      <xdr:spPr>
        <a:xfrm>
          <a:off x="13468427" y="49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30</xdr:row>
      <xdr:rowOff>156566</xdr:rowOff>
    </xdr:from>
    <xdr:to>
      <xdr:col>18</xdr:col>
      <xdr:colOff>492125</xdr:colOff>
      <xdr:row>31</xdr:row>
      <xdr:rowOff>86716</xdr:rowOff>
    </xdr:to>
    <xdr:sp macro="" textlink="">
      <xdr:nvSpPr>
        <xdr:cNvPr id="503" name="フローチャート : 判断 502"/>
        <xdr:cNvSpPr/>
      </xdr:nvSpPr>
      <xdr:spPr>
        <a:xfrm>
          <a:off x="12763500" y="53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29</xdr:row>
      <xdr:rowOff>103243</xdr:rowOff>
    </xdr:from>
    <xdr:ext cx="469744" cy="259045"/>
    <xdr:sp macro="" textlink="">
      <xdr:nvSpPr>
        <xdr:cNvPr id="504" name="テキスト ボックス 503"/>
        <xdr:cNvSpPr txBox="1"/>
      </xdr:nvSpPr>
      <xdr:spPr>
        <a:xfrm>
          <a:off x="12579427" y="507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11"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70155</xdr:rowOff>
    </xdr:from>
    <xdr:to>
      <xdr:col>18</xdr:col>
      <xdr:colOff>492125</xdr:colOff>
      <xdr:row>39</xdr:row>
      <xdr:rowOff>305</xdr:rowOff>
    </xdr:to>
    <xdr:sp macro="" textlink="">
      <xdr:nvSpPr>
        <xdr:cNvPr id="518" name="円/楕円 517"/>
        <xdr:cNvSpPr/>
      </xdr:nvSpPr>
      <xdr:spPr>
        <a:xfrm>
          <a:off x="12763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162882</xdr:rowOff>
    </xdr:from>
    <xdr:ext cx="313932" cy="259045"/>
    <xdr:sp macro="" textlink="">
      <xdr:nvSpPr>
        <xdr:cNvPr id="519" name="テキスト ボックス 518"/>
        <xdr:cNvSpPr txBox="1"/>
      </xdr:nvSpPr>
      <xdr:spPr>
        <a:xfrm>
          <a:off x="12657333" y="6677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4" name="テキスト ボックス 58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6" name="テキスト ボックス 58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8" name="テキスト ボックス 58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7436</xdr:rowOff>
    </xdr:from>
    <xdr:to>
      <xdr:col>23</xdr:col>
      <xdr:colOff>516889</xdr:colOff>
      <xdr:row>77</xdr:row>
      <xdr:rowOff>119031</xdr:rowOff>
    </xdr:to>
    <xdr:cxnSp macro="">
      <xdr:nvCxnSpPr>
        <xdr:cNvPr id="592" name="直線コネクタ 591"/>
        <xdr:cNvCxnSpPr/>
      </xdr:nvCxnSpPr>
      <xdr:spPr>
        <a:xfrm flipV="1">
          <a:off x="16317595" y="12008936"/>
          <a:ext cx="1269" cy="131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122858</xdr:rowOff>
    </xdr:from>
    <xdr:ext cx="534377" cy="259045"/>
    <xdr:sp macro="" textlink="">
      <xdr:nvSpPr>
        <xdr:cNvPr id="593" name="公債費最小値テキスト"/>
        <xdr:cNvSpPr txBox="1"/>
      </xdr:nvSpPr>
      <xdr:spPr>
        <a:xfrm>
          <a:off x="16370300" y="13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77</xdr:row>
      <xdr:rowOff>119031</xdr:rowOff>
    </xdr:from>
    <xdr:to>
      <xdr:col>23</xdr:col>
      <xdr:colOff>606425</xdr:colOff>
      <xdr:row>77</xdr:row>
      <xdr:rowOff>119031</xdr:rowOff>
    </xdr:to>
    <xdr:cxnSp macro="">
      <xdr:nvCxnSpPr>
        <xdr:cNvPr id="594" name="直線コネクタ 593"/>
        <xdr:cNvCxnSpPr/>
      </xdr:nvCxnSpPr>
      <xdr:spPr>
        <a:xfrm>
          <a:off x="16230600" y="1332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125563</xdr:rowOff>
    </xdr:from>
    <xdr:ext cx="534377" cy="259045"/>
    <xdr:sp macro="" textlink="">
      <xdr:nvSpPr>
        <xdr:cNvPr id="595" name="公債費最大値テキスト"/>
        <xdr:cNvSpPr txBox="1"/>
      </xdr:nvSpPr>
      <xdr:spPr>
        <a:xfrm>
          <a:off x="16370300" y="11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70</xdr:row>
      <xdr:rowOff>7436</xdr:rowOff>
    </xdr:from>
    <xdr:to>
      <xdr:col>23</xdr:col>
      <xdr:colOff>606425</xdr:colOff>
      <xdr:row>70</xdr:row>
      <xdr:rowOff>7436</xdr:rowOff>
    </xdr:to>
    <xdr:cxnSp macro="">
      <xdr:nvCxnSpPr>
        <xdr:cNvPr id="596" name="直線コネクタ 595"/>
        <xdr:cNvCxnSpPr/>
      </xdr:nvCxnSpPr>
      <xdr:spPr>
        <a:xfrm>
          <a:off x="16230600" y="1200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87637</xdr:rowOff>
    </xdr:from>
    <xdr:to>
      <xdr:col>23</xdr:col>
      <xdr:colOff>517525</xdr:colOff>
      <xdr:row>76</xdr:row>
      <xdr:rowOff>155435</xdr:rowOff>
    </xdr:to>
    <xdr:cxnSp macro="">
      <xdr:nvCxnSpPr>
        <xdr:cNvPr id="597" name="直線コネクタ 596"/>
        <xdr:cNvCxnSpPr/>
      </xdr:nvCxnSpPr>
      <xdr:spPr>
        <a:xfrm>
          <a:off x="15481300" y="13117837"/>
          <a:ext cx="838200" cy="6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103128</xdr:rowOff>
    </xdr:from>
    <xdr:ext cx="534377" cy="259045"/>
    <xdr:sp macro="" textlink="">
      <xdr:nvSpPr>
        <xdr:cNvPr id="598" name="公債費平均値テキスト"/>
        <xdr:cNvSpPr txBox="1"/>
      </xdr:nvSpPr>
      <xdr:spPr>
        <a:xfrm>
          <a:off x="16370300" y="12790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80251</xdr:rowOff>
    </xdr:from>
    <xdr:to>
      <xdr:col>23</xdr:col>
      <xdr:colOff>568325</xdr:colOff>
      <xdr:row>76</xdr:row>
      <xdr:rowOff>10401</xdr:rowOff>
    </xdr:to>
    <xdr:sp macro="" textlink="">
      <xdr:nvSpPr>
        <xdr:cNvPr id="599" name="フローチャート : 判断 598"/>
        <xdr:cNvSpPr/>
      </xdr:nvSpPr>
      <xdr:spPr>
        <a:xfrm>
          <a:off x="162687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87637</xdr:rowOff>
    </xdr:from>
    <xdr:to>
      <xdr:col>22</xdr:col>
      <xdr:colOff>365125</xdr:colOff>
      <xdr:row>76</xdr:row>
      <xdr:rowOff>98495</xdr:rowOff>
    </xdr:to>
    <xdr:cxnSp macro="">
      <xdr:nvCxnSpPr>
        <xdr:cNvPr id="600" name="直線コネクタ 599"/>
        <xdr:cNvCxnSpPr/>
      </xdr:nvCxnSpPr>
      <xdr:spPr>
        <a:xfrm flipV="1">
          <a:off x="14592300" y="1311783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601" name="フローチャート : 判断 600"/>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11289</xdr:rowOff>
    </xdr:from>
    <xdr:ext cx="534377" cy="259045"/>
    <xdr:sp macro="" textlink="">
      <xdr:nvSpPr>
        <xdr:cNvPr id="602" name="テキスト ボックス 601"/>
        <xdr:cNvSpPr txBox="1"/>
      </xdr:nvSpPr>
      <xdr:spPr>
        <a:xfrm>
          <a:off x="15214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77806</xdr:rowOff>
    </xdr:from>
    <xdr:to>
      <xdr:col>21</xdr:col>
      <xdr:colOff>161925</xdr:colOff>
      <xdr:row>76</xdr:row>
      <xdr:rowOff>98495</xdr:rowOff>
    </xdr:to>
    <xdr:cxnSp macro="">
      <xdr:nvCxnSpPr>
        <xdr:cNvPr id="603" name="直線コネクタ 602"/>
        <xdr:cNvCxnSpPr/>
      </xdr:nvCxnSpPr>
      <xdr:spPr>
        <a:xfrm>
          <a:off x="13703300" y="13108006"/>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4" name="フローチャート : 判断 603"/>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165898</xdr:rowOff>
    </xdr:from>
    <xdr:ext cx="534377" cy="259045"/>
    <xdr:sp macro="" textlink="">
      <xdr:nvSpPr>
        <xdr:cNvPr id="605" name="テキスト ボックス 604"/>
        <xdr:cNvSpPr txBox="1"/>
      </xdr:nvSpPr>
      <xdr:spPr>
        <a:xfrm>
          <a:off x="14325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75064</xdr:rowOff>
    </xdr:from>
    <xdr:to>
      <xdr:col>19</xdr:col>
      <xdr:colOff>644525</xdr:colOff>
      <xdr:row>76</xdr:row>
      <xdr:rowOff>77806</xdr:rowOff>
    </xdr:to>
    <xdr:cxnSp macro="">
      <xdr:nvCxnSpPr>
        <xdr:cNvPr id="606" name="直線コネクタ 605"/>
        <xdr:cNvCxnSpPr/>
      </xdr:nvCxnSpPr>
      <xdr:spPr>
        <a:xfrm>
          <a:off x="12814300" y="1310526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7" name="フローチャート : 判断 606"/>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157402</xdr:rowOff>
    </xdr:from>
    <xdr:ext cx="534377" cy="259045"/>
    <xdr:sp macro="" textlink="">
      <xdr:nvSpPr>
        <xdr:cNvPr id="608" name="テキスト ボックス 607"/>
        <xdr:cNvSpPr txBox="1"/>
      </xdr:nvSpPr>
      <xdr:spPr>
        <a:xfrm>
          <a:off x="13436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09" name="フローチャート : 判断 608"/>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130256</xdr:rowOff>
    </xdr:from>
    <xdr:ext cx="534377" cy="259045"/>
    <xdr:sp macro="" textlink="">
      <xdr:nvSpPr>
        <xdr:cNvPr id="610" name="テキスト ボックス 609"/>
        <xdr:cNvSpPr txBox="1"/>
      </xdr:nvSpPr>
      <xdr:spPr>
        <a:xfrm>
          <a:off x="12547111" y="126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104635</xdr:rowOff>
    </xdr:from>
    <xdr:to>
      <xdr:col>23</xdr:col>
      <xdr:colOff>568325</xdr:colOff>
      <xdr:row>77</xdr:row>
      <xdr:rowOff>34785</xdr:rowOff>
    </xdr:to>
    <xdr:sp macro="" textlink="">
      <xdr:nvSpPr>
        <xdr:cNvPr id="616" name="円/楕円 615"/>
        <xdr:cNvSpPr/>
      </xdr:nvSpPr>
      <xdr:spPr>
        <a:xfrm>
          <a:off x="16268700" y="131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83062</xdr:rowOff>
    </xdr:from>
    <xdr:ext cx="534377" cy="259045"/>
    <xdr:sp macro="" textlink="">
      <xdr:nvSpPr>
        <xdr:cNvPr id="617" name="公債費該当値テキスト"/>
        <xdr:cNvSpPr txBox="1"/>
      </xdr:nvSpPr>
      <xdr:spPr>
        <a:xfrm>
          <a:off x="16370300" y="131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21,174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36837</xdr:rowOff>
    </xdr:from>
    <xdr:to>
      <xdr:col>22</xdr:col>
      <xdr:colOff>415925</xdr:colOff>
      <xdr:row>76</xdr:row>
      <xdr:rowOff>138437</xdr:rowOff>
    </xdr:to>
    <xdr:sp macro="" textlink="">
      <xdr:nvSpPr>
        <xdr:cNvPr id="618" name="円/楕円 617"/>
        <xdr:cNvSpPr/>
      </xdr:nvSpPr>
      <xdr:spPr>
        <a:xfrm>
          <a:off x="15430500" y="130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129564</xdr:rowOff>
    </xdr:from>
    <xdr:ext cx="534377" cy="259045"/>
    <xdr:sp macro="" textlink="">
      <xdr:nvSpPr>
        <xdr:cNvPr id="619" name="テキスト ボックス 618"/>
        <xdr:cNvSpPr txBox="1"/>
      </xdr:nvSpPr>
      <xdr:spPr>
        <a:xfrm>
          <a:off x="15214111" y="131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47695</xdr:rowOff>
    </xdr:from>
    <xdr:to>
      <xdr:col>21</xdr:col>
      <xdr:colOff>212725</xdr:colOff>
      <xdr:row>76</xdr:row>
      <xdr:rowOff>149295</xdr:rowOff>
    </xdr:to>
    <xdr:sp macro="" textlink="">
      <xdr:nvSpPr>
        <xdr:cNvPr id="620" name="円/楕円 619"/>
        <xdr:cNvSpPr/>
      </xdr:nvSpPr>
      <xdr:spPr>
        <a:xfrm>
          <a:off x="14541500" y="130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140422</xdr:rowOff>
    </xdr:from>
    <xdr:ext cx="534377" cy="259045"/>
    <xdr:sp macro="" textlink="">
      <xdr:nvSpPr>
        <xdr:cNvPr id="621" name="テキスト ボックス 620"/>
        <xdr:cNvSpPr txBox="1"/>
      </xdr:nvSpPr>
      <xdr:spPr>
        <a:xfrm>
          <a:off x="14325111" y="131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27006</xdr:rowOff>
    </xdr:from>
    <xdr:to>
      <xdr:col>20</xdr:col>
      <xdr:colOff>9525</xdr:colOff>
      <xdr:row>76</xdr:row>
      <xdr:rowOff>128606</xdr:rowOff>
    </xdr:to>
    <xdr:sp macro="" textlink="">
      <xdr:nvSpPr>
        <xdr:cNvPr id="622" name="円/楕円 621"/>
        <xdr:cNvSpPr/>
      </xdr:nvSpPr>
      <xdr:spPr>
        <a:xfrm>
          <a:off x="13652500" y="130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119733</xdr:rowOff>
    </xdr:from>
    <xdr:ext cx="534377" cy="259045"/>
    <xdr:sp macro="" textlink="">
      <xdr:nvSpPr>
        <xdr:cNvPr id="623" name="テキスト ボックス 622"/>
        <xdr:cNvSpPr txBox="1"/>
      </xdr:nvSpPr>
      <xdr:spPr>
        <a:xfrm>
          <a:off x="13436111" y="131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24264</xdr:rowOff>
    </xdr:from>
    <xdr:to>
      <xdr:col>18</xdr:col>
      <xdr:colOff>492125</xdr:colOff>
      <xdr:row>76</xdr:row>
      <xdr:rowOff>125864</xdr:rowOff>
    </xdr:to>
    <xdr:sp macro="" textlink="">
      <xdr:nvSpPr>
        <xdr:cNvPr id="624" name="円/楕円 623"/>
        <xdr:cNvSpPr/>
      </xdr:nvSpPr>
      <xdr:spPr>
        <a:xfrm>
          <a:off x="12763500" y="130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116991</xdr:rowOff>
    </xdr:from>
    <xdr:ext cx="534377" cy="259045"/>
    <xdr:sp macro="" textlink="">
      <xdr:nvSpPr>
        <xdr:cNvPr id="625" name="テキスト ボックス 624"/>
        <xdr:cNvSpPr txBox="1"/>
      </xdr:nvSpPr>
      <xdr:spPr>
        <a:xfrm>
          <a:off x="12547111" y="131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6" name="直線コネクタ 63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7" name="テキスト ボックス 63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8" name="直線コネクタ 63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9" name="テキスト ボックス 63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0" name="直線コネクタ 63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1" name="テキスト ボックス 64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2" name="直線コネクタ 64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3" name="テキスト ボックス 64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4" name="直線コネクタ 64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5" name="テキスト ボックス 64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6" name="直線コネクタ 64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7" name="テキスト ボックス 64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9" name="テキスト ボックス 64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55575</xdr:rowOff>
    </xdr:from>
    <xdr:to>
      <xdr:col>23</xdr:col>
      <xdr:colOff>516889</xdr:colOff>
      <xdr:row>99</xdr:row>
      <xdr:rowOff>96038</xdr:rowOff>
    </xdr:to>
    <xdr:cxnSp macro="">
      <xdr:nvCxnSpPr>
        <xdr:cNvPr id="651" name="直線コネクタ 650"/>
        <xdr:cNvCxnSpPr/>
      </xdr:nvCxnSpPr>
      <xdr:spPr>
        <a:xfrm flipV="1">
          <a:off x="16317595" y="15657525"/>
          <a:ext cx="1269" cy="141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99865</xdr:rowOff>
    </xdr:from>
    <xdr:ext cx="313932" cy="259045"/>
    <xdr:sp macro="" textlink="">
      <xdr:nvSpPr>
        <xdr:cNvPr id="652" name="積立金最小値テキスト"/>
        <xdr:cNvSpPr txBox="1"/>
      </xdr:nvSpPr>
      <xdr:spPr>
        <a:xfrm>
          <a:off x="16370300" y="1707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428625</xdr:colOff>
      <xdr:row>99</xdr:row>
      <xdr:rowOff>96038</xdr:rowOff>
    </xdr:from>
    <xdr:to>
      <xdr:col>23</xdr:col>
      <xdr:colOff>606425</xdr:colOff>
      <xdr:row>99</xdr:row>
      <xdr:rowOff>96038</xdr:rowOff>
    </xdr:to>
    <xdr:cxnSp macro="">
      <xdr:nvCxnSpPr>
        <xdr:cNvPr id="653" name="直線コネクタ 652"/>
        <xdr:cNvCxnSpPr/>
      </xdr:nvCxnSpPr>
      <xdr:spPr>
        <a:xfrm>
          <a:off x="16230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2252</xdr:rowOff>
    </xdr:from>
    <xdr:ext cx="534377" cy="259045"/>
    <xdr:sp macro="" textlink="">
      <xdr:nvSpPr>
        <xdr:cNvPr id="654" name="積立金最大値テキスト"/>
        <xdr:cNvSpPr txBox="1"/>
      </xdr:nvSpPr>
      <xdr:spPr>
        <a:xfrm>
          <a:off x="16370300" y="154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43,326</a:t>
          </a:r>
          <a:endParaRPr kumimoji="1" lang="ja-JP" altLang="en-US" sz="1000" b="1">
            <a:latin typeface="ＭＳ Ｐゴシック"/>
          </a:endParaRPr>
        </a:p>
      </xdr:txBody>
    </xdr:sp>
    <xdr:clientData/>
  </xdr:oneCellAnchor>
  <xdr:twoCellAnchor>
    <xdr:from>
      <xdr:col>23</xdr:col>
      <xdr:colOff>428625</xdr:colOff>
      <xdr:row>91</xdr:row>
      <xdr:rowOff>55575</xdr:rowOff>
    </xdr:from>
    <xdr:to>
      <xdr:col>23</xdr:col>
      <xdr:colOff>606425</xdr:colOff>
      <xdr:row>91</xdr:row>
      <xdr:rowOff>55575</xdr:rowOff>
    </xdr:to>
    <xdr:cxnSp macro="">
      <xdr:nvCxnSpPr>
        <xdr:cNvPr id="655" name="直線コネクタ 654"/>
        <xdr:cNvCxnSpPr/>
      </xdr:nvCxnSpPr>
      <xdr:spPr>
        <a:xfrm>
          <a:off x="16230600" y="1565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78631</xdr:rowOff>
    </xdr:from>
    <xdr:to>
      <xdr:col>23</xdr:col>
      <xdr:colOff>517525</xdr:colOff>
      <xdr:row>97</xdr:row>
      <xdr:rowOff>78305</xdr:rowOff>
    </xdr:to>
    <xdr:cxnSp macro="">
      <xdr:nvCxnSpPr>
        <xdr:cNvPr id="656" name="直線コネクタ 655"/>
        <xdr:cNvCxnSpPr/>
      </xdr:nvCxnSpPr>
      <xdr:spPr>
        <a:xfrm flipV="1">
          <a:off x="15481300" y="16537831"/>
          <a:ext cx="8382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169804</xdr:rowOff>
    </xdr:from>
    <xdr:ext cx="534377" cy="259045"/>
    <xdr:sp macro="" textlink="">
      <xdr:nvSpPr>
        <xdr:cNvPr id="657" name="積立金平均値テキスト"/>
        <xdr:cNvSpPr txBox="1"/>
      </xdr:nvSpPr>
      <xdr:spPr>
        <a:xfrm>
          <a:off x="16370300" y="1662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19927</xdr:rowOff>
    </xdr:from>
    <xdr:to>
      <xdr:col>23</xdr:col>
      <xdr:colOff>568325</xdr:colOff>
      <xdr:row>97</xdr:row>
      <xdr:rowOff>121527</xdr:rowOff>
    </xdr:to>
    <xdr:sp macro="" textlink="">
      <xdr:nvSpPr>
        <xdr:cNvPr id="658" name="フローチャート : 判断 657"/>
        <xdr:cNvSpPr/>
      </xdr:nvSpPr>
      <xdr:spPr>
        <a:xfrm>
          <a:off x="162687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78305</xdr:rowOff>
    </xdr:from>
    <xdr:to>
      <xdr:col>22</xdr:col>
      <xdr:colOff>365125</xdr:colOff>
      <xdr:row>98</xdr:row>
      <xdr:rowOff>13088</xdr:rowOff>
    </xdr:to>
    <xdr:cxnSp macro="">
      <xdr:nvCxnSpPr>
        <xdr:cNvPr id="659" name="直線コネクタ 658"/>
        <xdr:cNvCxnSpPr/>
      </xdr:nvCxnSpPr>
      <xdr:spPr>
        <a:xfrm flipV="1">
          <a:off x="14592300" y="16708955"/>
          <a:ext cx="889000" cy="10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103825</xdr:rowOff>
    </xdr:from>
    <xdr:to>
      <xdr:col>22</xdr:col>
      <xdr:colOff>415925</xdr:colOff>
      <xdr:row>98</xdr:row>
      <xdr:rowOff>33975</xdr:rowOff>
    </xdr:to>
    <xdr:sp macro="" textlink="">
      <xdr:nvSpPr>
        <xdr:cNvPr id="660" name="フローチャート : 判断 659"/>
        <xdr:cNvSpPr/>
      </xdr:nvSpPr>
      <xdr:spPr>
        <a:xfrm>
          <a:off x="15430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25102</xdr:rowOff>
    </xdr:from>
    <xdr:ext cx="469744" cy="259045"/>
    <xdr:sp macro="" textlink="">
      <xdr:nvSpPr>
        <xdr:cNvPr id="661" name="テキスト ボックス 660"/>
        <xdr:cNvSpPr txBox="1"/>
      </xdr:nvSpPr>
      <xdr:spPr>
        <a:xfrm>
          <a:off x="15246427"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13088</xdr:rowOff>
    </xdr:from>
    <xdr:to>
      <xdr:col>21</xdr:col>
      <xdr:colOff>161925</xdr:colOff>
      <xdr:row>98</xdr:row>
      <xdr:rowOff>171052</xdr:rowOff>
    </xdr:to>
    <xdr:cxnSp macro="">
      <xdr:nvCxnSpPr>
        <xdr:cNvPr id="662" name="直線コネクタ 661"/>
        <xdr:cNvCxnSpPr/>
      </xdr:nvCxnSpPr>
      <xdr:spPr>
        <a:xfrm flipV="1">
          <a:off x="13703300" y="16815188"/>
          <a:ext cx="889000" cy="15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54806</xdr:rowOff>
    </xdr:from>
    <xdr:to>
      <xdr:col>21</xdr:col>
      <xdr:colOff>212725</xdr:colOff>
      <xdr:row>96</xdr:row>
      <xdr:rowOff>156406</xdr:rowOff>
    </xdr:to>
    <xdr:sp macro="" textlink="">
      <xdr:nvSpPr>
        <xdr:cNvPr id="663" name="フローチャート : 判断 662"/>
        <xdr:cNvSpPr/>
      </xdr:nvSpPr>
      <xdr:spPr>
        <a:xfrm>
          <a:off x="14541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xdr:rowOff>
    </xdr:from>
    <xdr:ext cx="534377" cy="259045"/>
    <xdr:sp macro="" textlink="">
      <xdr:nvSpPr>
        <xdr:cNvPr id="664" name="テキスト ボックス 663"/>
        <xdr:cNvSpPr txBox="1"/>
      </xdr:nvSpPr>
      <xdr:spPr>
        <a:xfrm>
          <a:off x="14325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80983</xdr:rowOff>
    </xdr:from>
    <xdr:to>
      <xdr:col>19</xdr:col>
      <xdr:colOff>644525</xdr:colOff>
      <xdr:row>98</xdr:row>
      <xdr:rowOff>171052</xdr:rowOff>
    </xdr:to>
    <xdr:cxnSp macro="">
      <xdr:nvCxnSpPr>
        <xdr:cNvPr id="665" name="直線コネクタ 664"/>
        <xdr:cNvCxnSpPr/>
      </xdr:nvCxnSpPr>
      <xdr:spPr>
        <a:xfrm>
          <a:off x="12814300" y="16883083"/>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25284</xdr:rowOff>
    </xdr:from>
    <xdr:to>
      <xdr:col>20</xdr:col>
      <xdr:colOff>9525</xdr:colOff>
      <xdr:row>95</xdr:row>
      <xdr:rowOff>126884</xdr:rowOff>
    </xdr:to>
    <xdr:sp macro="" textlink="">
      <xdr:nvSpPr>
        <xdr:cNvPr id="666" name="フローチャート : 判断 665"/>
        <xdr:cNvSpPr/>
      </xdr:nvSpPr>
      <xdr:spPr>
        <a:xfrm>
          <a:off x="13652500" y="163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143411</xdr:rowOff>
    </xdr:from>
    <xdr:ext cx="534377" cy="259045"/>
    <xdr:sp macro="" textlink="">
      <xdr:nvSpPr>
        <xdr:cNvPr id="667" name="テキスト ボックス 666"/>
        <xdr:cNvSpPr txBox="1"/>
      </xdr:nvSpPr>
      <xdr:spPr>
        <a:xfrm>
          <a:off x="13436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103073</xdr:rowOff>
    </xdr:from>
    <xdr:to>
      <xdr:col>18</xdr:col>
      <xdr:colOff>492125</xdr:colOff>
      <xdr:row>98</xdr:row>
      <xdr:rowOff>33223</xdr:rowOff>
    </xdr:to>
    <xdr:sp macro="" textlink="">
      <xdr:nvSpPr>
        <xdr:cNvPr id="668" name="フローチャート : 判断 667"/>
        <xdr:cNvSpPr/>
      </xdr:nvSpPr>
      <xdr:spPr>
        <a:xfrm>
          <a:off x="12763500" y="167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49750</xdr:rowOff>
    </xdr:from>
    <xdr:ext cx="469744" cy="259045"/>
    <xdr:sp macro="" textlink="">
      <xdr:nvSpPr>
        <xdr:cNvPr id="669" name="テキスト ボックス 668"/>
        <xdr:cNvSpPr txBox="1"/>
      </xdr:nvSpPr>
      <xdr:spPr>
        <a:xfrm>
          <a:off x="12579427" y="165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27831</xdr:rowOff>
    </xdr:from>
    <xdr:to>
      <xdr:col>23</xdr:col>
      <xdr:colOff>568325</xdr:colOff>
      <xdr:row>96</xdr:row>
      <xdr:rowOff>129431</xdr:rowOff>
    </xdr:to>
    <xdr:sp macro="" textlink="">
      <xdr:nvSpPr>
        <xdr:cNvPr id="675" name="円/楕円 674"/>
        <xdr:cNvSpPr/>
      </xdr:nvSpPr>
      <xdr:spPr>
        <a:xfrm>
          <a:off x="16268700" y="16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50708</xdr:rowOff>
    </xdr:from>
    <xdr:ext cx="534377" cy="259045"/>
    <xdr:sp macro="" textlink="">
      <xdr:nvSpPr>
        <xdr:cNvPr id="676" name="積立金該当値テキスト"/>
        <xdr:cNvSpPr txBox="1"/>
      </xdr:nvSpPr>
      <xdr:spPr>
        <a:xfrm>
          <a:off x="16370300" y="163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27505</xdr:rowOff>
    </xdr:from>
    <xdr:to>
      <xdr:col>22</xdr:col>
      <xdr:colOff>415925</xdr:colOff>
      <xdr:row>97</xdr:row>
      <xdr:rowOff>129105</xdr:rowOff>
    </xdr:to>
    <xdr:sp macro="" textlink="">
      <xdr:nvSpPr>
        <xdr:cNvPr id="677" name="円/楕円 676"/>
        <xdr:cNvSpPr/>
      </xdr:nvSpPr>
      <xdr:spPr>
        <a:xfrm>
          <a:off x="15430500" y="166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145632</xdr:rowOff>
    </xdr:from>
    <xdr:ext cx="534377" cy="259045"/>
    <xdr:sp macro="" textlink="">
      <xdr:nvSpPr>
        <xdr:cNvPr id="678" name="テキスト ボックス 677"/>
        <xdr:cNvSpPr txBox="1"/>
      </xdr:nvSpPr>
      <xdr:spPr>
        <a:xfrm>
          <a:off x="15214111" y="164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133738</xdr:rowOff>
    </xdr:from>
    <xdr:to>
      <xdr:col>21</xdr:col>
      <xdr:colOff>212725</xdr:colOff>
      <xdr:row>98</xdr:row>
      <xdr:rowOff>63888</xdr:rowOff>
    </xdr:to>
    <xdr:sp macro="" textlink="">
      <xdr:nvSpPr>
        <xdr:cNvPr id="679" name="円/楕円 678"/>
        <xdr:cNvSpPr/>
      </xdr:nvSpPr>
      <xdr:spPr>
        <a:xfrm>
          <a:off x="14541500" y="1676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55015</xdr:rowOff>
    </xdr:from>
    <xdr:ext cx="469744" cy="259045"/>
    <xdr:sp macro="" textlink="">
      <xdr:nvSpPr>
        <xdr:cNvPr id="680" name="テキスト ボックス 679"/>
        <xdr:cNvSpPr txBox="1"/>
      </xdr:nvSpPr>
      <xdr:spPr>
        <a:xfrm>
          <a:off x="14357427" y="168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120252</xdr:rowOff>
    </xdr:from>
    <xdr:to>
      <xdr:col>20</xdr:col>
      <xdr:colOff>9525</xdr:colOff>
      <xdr:row>99</xdr:row>
      <xdr:rowOff>50402</xdr:rowOff>
    </xdr:to>
    <xdr:sp macro="" textlink="">
      <xdr:nvSpPr>
        <xdr:cNvPr id="681" name="円/楕円 680"/>
        <xdr:cNvSpPr/>
      </xdr:nvSpPr>
      <xdr:spPr>
        <a:xfrm>
          <a:off x="13652500" y="16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41529</xdr:rowOff>
    </xdr:from>
    <xdr:ext cx="469744" cy="259045"/>
    <xdr:sp macro="" textlink="">
      <xdr:nvSpPr>
        <xdr:cNvPr id="682" name="テキスト ボックス 681"/>
        <xdr:cNvSpPr txBox="1"/>
      </xdr:nvSpPr>
      <xdr:spPr>
        <a:xfrm>
          <a:off x="13468427" y="1701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30183</xdr:rowOff>
    </xdr:from>
    <xdr:to>
      <xdr:col>18</xdr:col>
      <xdr:colOff>492125</xdr:colOff>
      <xdr:row>98</xdr:row>
      <xdr:rowOff>131783</xdr:rowOff>
    </xdr:to>
    <xdr:sp macro="" textlink="">
      <xdr:nvSpPr>
        <xdr:cNvPr id="683" name="円/楕円 682"/>
        <xdr:cNvSpPr/>
      </xdr:nvSpPr>
      <xdr:spPr>
        <a:xfrm>
          <a:off x="12763500" y="168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122910</xdr:rowOff>
    </xdr:from>
    <xdr:ext cx="469744" cy="259045"/>
    <xdr:sp macro="" textlink="">
      <xdr:nvSpPr>
        <xdr:cNvPr id="684" name="テキスト ボックス 683"/>
        <xdr:cNvSpPr txBox="1"/>
      </xdr:nvSpPr>
      <xdr:spPr>
        <a:xfrm>
          <a:off x="12579427" y="1692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4" name="テキスト ボックス 70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06" name="テキスト ボックス 70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8" name="テキスト ボックス 70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43035</xdr:rowOff>
    </xdr:from>
    <xdr:to>
      <xdr:col>32</xdr:col>
      <xdr:colOff>186689</xdr:colOff>
      <xdr:row>39</xdr:row>
      <xdr:rowOff>98878</xdr:rowOff>
    </xdr:to>
    <xdr:cxnSp macro="">
      <xdr:nvCxnSpPr>
        <xdr:cNvPr id="710" name="直線コネクタ 709"/>
        <xdr:cNvCxnSpPr/>
      </xdr:nvCxnSpPr>
      <xdr:spPr>
        <a:xfrm flipV="1">
          <a:off x="22159595" y="5186535"/>
          <a:ext cx="1269" cy="159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161162</xdr:rowOff>
    </xdr:from>
    <xdr:ext cx="469744" cy="259045"/>
    <xdr:sp macro="" textlink="">
      <xdr:nvSpPr>
        <xdr:cNvPr id="713" name="投資及び出資金最大値テキスト"/>
        <xdr:cNvSpPr txBox="1"/>
      </xdr:nvSpPr>
      <xdr:spPr>
        <a:xfrm>
          <a:off x="22212300" y="49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4,896</a:t>
          </a:r>
          <a:endParaRPr kumimoji="1" lang="ja-JP" altLang="en-US" sz="1000" b="1">
            <a:latin typeface="ＭＳ Ｐゴシック"/>
          </a:endParaRPr>
        </a:p>
      </xdr:txBody>
    </xdr:sp>
    <xdr:clientData/>
  </xdr:oneCellAnchor>
  <xdr:twoCellAnchor>
    <xdr:from>
      <xdr:col>32</xdr:col>
      <xdr:colOff>98425</xdr:colOff>
      <xdr:row>30</xdr:row>
      <xdr:rowOff>43035</xdr:rowOff>
    </xdr:from>
    <xdr:to>
      <xdr:col>32</xdr:col>
      <xdr:colOff>276225</xdr:colOff>
      <xdr:row>30</xdr:row>
      <xdr:rowOff>43035</xdr:rowOff>
    </xdr:to>
    <xdr:cxnSp macro="">
      <xdr:nvCxnSpPr>
        <xdr:cNvPr id="714" name="直線コネクタ 713"/>
        <xdr:cNvCxnSpPr/>
      </xdr:nvCxnSpPr>
      <xdr:spPr>
        <a:xfrm>
          <a:off x="22072600" y="51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15112</xdr:rowOff>
    </xdr:from>
    <xdr:ext cx="378565" cy="259045"/>
    <xdr:sp macro="" textlink="">
      <xdr:nvSpPr>
        <xdr:cNvPr id="716" name="投資及び出資金平均値テキスト"/>
        <xdr:cNvSpPr txBox="1"/>
      </xdr:nvSpPr>
      <xdr:spPr>
        <a:xfrm>
          <a:off x="22212300" y="635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163685</xdr:rowOff>
    </xdr:from>
    <xdr:to>
      <xdr:col>32</xdr:col>
      <xdr:colOff>238125</xdr:colOff>
      <xdr:row>38</xdr:row>
      <xdr:rowOff>93835</xdr:rowOff>
    </xdr:to>
    <xdr:sp macro="" textlink="">
      <xdr:nvSpPr>
        <xdr:cNvPr id="717" name="フローチャート : 判断 716"/>
        <xdr:cNvSpPr/>
      </xdr:nvSpPr>
      <xdr:spPr>
        <a:xfrm>
          <a:off x="22110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38281</xdr:rowOff>
    </xdr:from>
    <xdr:to>
      <xdr:col>31</xdr:col>
      <xdr:colOff>85725</xdr:colOff>
      <xdr:row>38</xdr:row>
      <xdr:rowOff>139881</xdr:rowOff>
    </xdr:to>
    <xdr:sp macro="" textlink="">
      <xdr:nvSpPr>
        <xdr:cNvPr id="719" name="フローチャート : 判断 718"/>
        <xdr:cNvSpPr/>
      </xdr:nvSpPr>
      <xdr:spPr>
        <a:xfrm>
          <a:off x="21272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156408</xdr:rowOff>
    </xdr:from>
    <xdr:ext cx="378565" cy="259045"/>
    <xdr:sp macro="" textlink="">
      <xdr:nvSpPr>
        <xdr:cNvPr id="720" name="テキスト ボックス 719"/>
        <xdr:cNvSpPr txBox="1"/>
      </xdr:nvSpPr>
      <xdr:spPr>
        <a:xfrm>
          <a:off x="21134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40567</xdr:rowOff>
    </xdr:from>
    <xdr:to>
      <xdr:col>29</xdr:col>
      <xdr:colOff>568325</xdr:colOff>
      <xdr:row>38</xdr:row>
      <xdr:rowOff>142167</xdr:rowOff>
    </xdr:to>
    <xdr:sp macro="" textlink="">
      <xdr:nvSpPr>
        <xdr:cNvPr id="722" name="フローチャート : 判断 721"/>
        <xdr:cNvSpPr/>
      </xdr:nvSpPr>
      <xdr:spPr>
        <a:xfrm>
          <a:off x="20383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158694</xdr:rowOff>
    </xdr:from>
    <xdr:ext cx="378565" cy="259045"/>
    <xdr:sp macro="" textlink="">
      <xdr:nvSpPr>
        <xdr:cNvPr id="723" name="テキスト ボックス 722"/>
        <xdr:cNvSpPr txBox="1"/>
      </xdr:nvSpPr>
      <xdr:spPr>
        <a:xfrm>
          <a:off x="20245017" y="633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38608</xdr:rowOff>
    </xdr:from>
    <xdr:to>
      <xdr:col>28</xdr:col>
      <xdr:colOff>365125</xdr:colOff>
      <xdr:row>38</xdr:row>
      <xdr:rowOff>140208</xdr:rowOff>
    </xdr:to>
    <xdr:sp macro="" textlink="">
      <xdr:nvSpPr>
        <xdr:cNvPr id="725" name="フローチャート : 判断 724"/>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156735</xdr:rowOff>
    </xdr:from>
    <xdr:ext cx="378565" cy="259045"/>
    <xdr:sp macro="" textlink="">
      <xdr:nvSpPr>
        <xdr:cNvPr id="726" name="テキスト ボックス 725"/>
        <xdr:cNvSpPr txBox="1"/>
      </xdr:nvSpPr>
      <xdr:spPr>
        <a:xfrm>
          <a:off x="19356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167604</xdr:rowOff>
    </xdr:from>
    <xdr:to>
      <xdr:col>27</xdr:col>
      <xdr:colOff>161925</xdr:colOff>
      <xdr:row>38</xdr:row>
      <xdr:rowOff>97754</xdr:rowOff>
    </xdr:to>
    <xdr:sp macro="" textlink="">
      <xdr:nvSpPr>
        <xdr:cNvPr id="727" name="フローチャート : 判断 726"/>
        <xdr:cNvSpPr/>
      </xdr:nvSpPr>
      <xdr:spPr>
        <a:xfrm>
          <a:off x="18605500" y="65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114281</xdr:rowOff>
    </xdr:from>
    <xdr:ext cx="378565" cy="259045"/>
    <xdr:sp macro="" textlink="">
      <xdr:nvSpPr>
        <xdr:cNvPr id="728" name="テキスト ボックス 727"/>
        <xdr:cNvSpPr txBox="1"/>
      </xdr:nvSpPr>
      <xdr:spPr>
        <a:xfrm>
          <a:off x="18467017" y="628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94757</xdr:rowOff>
    </xdr:from>
    <xdr:to>
      <xdr:col>32</xdr:col>
      <xdr:colOff>186689</xdr:colOff>
      <xdr:row>58</xdr:row>
      <xdr:rowOff>139700</xdr:rowOff>
    </xdr:to>
    <xdr:cxnSp macro="">
      <xdr:nvCxnSpPr>
        <xdr:cNvPr id="765" name="直線コネクタ 764"/>
        <xdr:cNvCxnSpPr/>
      </xdr:nvCxnSpPr>
      <xdr:spPr>
        <a:xfrm flipV="1">
          <a:off x="22159595" y="8667257"/>
          <a:ext cx="1269" cy="141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41434</xdr:rowOff>
    </xdr:from>
    <xdr:ext cx="534377" cy="259045"/>
    <xdr:sp macro="" textlink="">
      <xdr:nvSpPr>
        <xdr:cNvPr id="768" name="貸付金最大値テキスト"/>
        <xdr:cNvSpPr txBox="1"/>
      </xdr:nvSpPr>
      <xdr:spPr>
        <a:xfrm>
          <a:off x="22212300" y="8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61,966</a:t>
          </a:r>
          <a:endParaRPr kumimoji="1" lang="ja-JP" altLang="en-US" sz="1000" b="1">
            <a:latin typeface="ＭＳ Ｐゴシック"/>
          </a:endParaRPr>
        </a:p>
      </xdr:txBody>
    </xdr:sp>
    <xdr:clientData/>
  </xdr:oneCellAnchor>
  <xdr:twoCellAnchor>
    <xdr:from>
      <xdr:col>32</xdr:col>
      <xdr:colOff>98425</xdr:colOff>
      <xdr:row>50</xdr:row>
      <xdr:rowOff>94757</xdr:rowOff>
    </xdr:from>
    <xdr:to>
      <xdr:col>32</xdr:col>
      <xdr:colOff>276225</xdr:colOff>
      <xdr:row>50</xdr:row>
      <xdr:rowOff>94757</xdr:rowOff>
    </xdr:to>
    <xdr:cxnSp macro="">
      <xdr:nvCxnSpPr>
        <xdr:cNvPr id="769" name="直線コネクタ 768"/>
        <xdr:cNvCxnSpPr/>
      </xdr:nvCxnSpPr>
      <xdr:spPr>
        <a:xfrm>
          <a:off x="22072600" y="866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131768</xdr:rowOff>
    </xdr:from>
    <xdr:to>
      <xdr:col>32</xdr:col>
      <xdr:colOff>187325</xdr:colOff>
      <xdr:row>58</xdr:row>
      <xdr:rowOff>134945</xdr:rowOff>
    </xdr:to>
    <xdr:cxnSp macro="">
      <xdr:nvCxnSpPr>
        <xdr:cNvPr id="770" name="直線コネクタ 769"/>
        <xdr:cNvCxnSpPr/>
      </xdr:nvCxnSpPr>
      <xdr:spPr>
        <a:xfrm>
          <a:off x="21323300" y="10075868"/>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123276</xdr:rowOff>
    </xdr:from>
    <xdr:ext cx="469744" cy="259045"/>
    <xdr:sp macro="" textlink="">
      <xdr:nvSpPr>
        <xdr:cNvPr id="771" name="貸付金平均値テキスト"/>
        <xdr:cNvSpPr txBox="1"/>
      </xdr:nvSpPr>
      <xdr:spPr>
        <a:xfrm>
          <a:off x="22212300" y="9724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100399</xdr:rowOff>
    </xdr:from>
    <xdr:to>
      <xdr:col>32</xdr:col>
      <xdr:colOff>238125</xdr:colOff>
      <xdr:row>58</xdr:row>
      <xdr:rowOff>30549</xdr:rowOff>
    </xdr:to>
    <xdr:sp macro="" textlink="">
      <xdr:nvSpPr>
        <xdr:cNvPr id="772" name="フローチャート : 判断 771"/>
        <xdr:cNvSpPr/>
      </xdr:nvSpPr>
      <xdr:spPr>
        <a:xfrm>
          <a:off x="221107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131768</xdr:rowOff>
    </xdr:from>
    <xdr:to>
      <xdr:col>31</xdr:col>
      <xdr:colOff>34925</xdr:colOff>
      <xdr:row>58</xdr:row>
      <xdr:rowOff>131859</xdr:rowOff>
    </xdr:to>
    <xdr:cxnSp macro="">
      <xdr:nvCxnSpPr>
        <xdr:cNvPr id="773" name="直線コネクタ 772"/>
        <xdr:cNvCxnSpPr/>
      </xdr:nvCxnSpPr>
      <xdr:spPr>
        <a:xfrm flipV="1">
          <a:off x="20434300" y="1007586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112675</xdr:rowOff>
    </xdr:from>
    <xdr:to>
      <xdr:col>31</xdr:col>
      <xdr:colOff>85725</xdr:colOff>
      <xdr:row>58</xdr:row>
      <xdr:rowOff>42825</xdr:rowOff>
    </xdr:to>
    <xdr:sp macro="" textlink="">
      <xdr:nvSpPr>
        <xdr:cNvPr id="774" name="フローチャート : 判断 773"/>
        <xdr:cNvSpPr/>
      </xdr:nvSpPr>
      <xdr:spPr>
        <a:xfrm>
          <a:off x="21272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59352</xdr:rowOff>
    </xdr:from>
    <xdr:ext cx="469744" cy="259045"/>
    <xdr:sp macro="" textlink="">
      <xdr:nvSpPr>
        <xdr:cNvPr id="775" name="テキスト ボックス 774"/>
        <xdr:cNvSpPr txBox="1"/>
      </xdr:nvSpPr>
      <xdr:spPr>
        <a:xfrm>
          <a:off x="21088427" y="966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131859</xdr:rowOff>
    </xdr:from>
    <xdr:to>
      <xdr:col>29</xdr:col>
      <xdr:colOff>517525</xdr:colOff>
      <xdr:row>58</xdr:row>
      <xdr:rowOff>136203</xdr:rowOff>
    </xdr:to>
    <xdr:cxnSp macro="">
      <xdr:nvCxnSpPr>
        <xdr:cNvPr id="776" name="直線コネクタ 775"/>
        <xdr:cNvCxnSpPr/>
      </xdr:nvCxnSpPr>
      <xdr:spPr>
        <a:xfrm flipV="1">
          <a:off x="19545300" y="1007595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124561</xdr:rowOff>
    </xdr:from>
    <xdr:to>
      <xdr:col>29</xdr:col>
      <xdr:colOff>568325</xdr:colOff>
      <xdr:row>58</xdr:row>
      <xdr:rowOff>54711</xdr:rowOff>
    </xdr:to>
    <xdr:sp macro="" textlink="">
      <xdr:nvSpPr>
        <xdr:cNvPr id="777" name="フローチャート : 判断 776"/>
        <xdr:cNvSpPr/>
      </xdr:nvSpPr>
      <xdr:spPr>
        <a:xfrm>
          <a:off x="20383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71238</xdr:rowOff>
    </xdr:from>
    <xdr:ext cx="469744" cy="259045"/>
    <xdr:sp macro="" textlink="">
      <xdr:nvSpPr>
        <xdr:cNvPr id="778" name="テキスト ボックス 777"/>
        <xdr:cNvSpPr txBox="1"/>
      </xdr:nvSpPr>
      <xdr:spPr>
        <a:xfrm>
          <a:off x="20199427" y="96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129208</xdr:rowOff>
    </xdr:from>
    <xdr:to>
      <xdr:col>28</xdr:col>
      <xdr:colOff>314325</xdr:colOff>
      <xdr:row>58</xdr:row>
      <xdr:rowOff>136203</xdr:rowOff>
    </xdr:to>
    <xdr:cxnSp macro="">
      <xdr:nvCxnSpPr>
        <xdr:cNvPr id="779" name="直線コネクタ 778"/>
        <xdr:cNvCxnSpPr/>
      </xdr:nvCxnSpPr>
      <xdr:spPr>
        <a:xfrm>
          <a:off x="18656300" y="10073308"/>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80" name="フローチャート : 判断 779"/>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64403</xdr:rowOff>
    </xdr:from>
    <xdr:ext cx="469744" cy="259045"/>
    <xdr:sp macro="" textlink="">
      <xdr:nvSpPr>
        <xdr:cNvPr id="781" name="テキスト ボックス 780"/>
        <xdr:cNvSpPr txBox="1"/>
      </xdr:nvSpPr>
      <xdr:spPr>
        <a:xfrm>
          <a:off x="19310427" y="966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2" name="フローチャート : 判断 781"/>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36537</xdr:rowOff>
    </xdr:from>
    <xdr:ext cx="469744" cy="259045"/>
    <xdr:sp macro="" textlink="">
      <xdr:nvSpPr>
        <xdr:cNvPr id="783" name="テキスト ボックス 782"/>
        <xdr:cNvSpPr txBox="1"/>
      </xdr:nvSpPr>
      <xdr:spPr>
        <a:xfrm>
          <a:off x="18421427" y="963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84145</xdr:rowOff>
    </xdr:from>
    <xdr:to>
      <xdr:col>32</xdr:col>
      <xdr:colOff>238125</xdr:colOff>
      <xdr:row>59</xdr:row>
      <xdr:rowOff>14295</xdr:rowOff>
    </xdr:to>
    <xdr:sp macro="" textlink="">
      <xdr:nvSpPr>
        <xdr:cNvPr id="789" name="円/楕円 788"/>
        <xdr:cNvSpPr/>
      </xdr:nvSpPr>
      <xdr:spPr>
        <a:xfrm>
          <a:off x="221107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170522</xdr:rowOff>
    </xdr:from>
    <xdr:ext cx="378565" cy="259045"/>
    <xdr:sp macro="" textlink="">
      <xdr:nvSpPr>
        <xdr:cNvPr id="790" name="貸付金該当値テキスト"/>
        <xdr:cNvSpPr txBox="1"/>
      </xdr:nvSpPr>
      <xdr:spPr>
        <a:xfrm>
          <a:off x="22212300" y="994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80968</xdr:rowOff>
    </xdr:from>
    <xdr:to>
      <xdr:col>31</xdr:col>
      <xdr:colOff>85725</xdr:colOff>
      <xdr:row>59</xdr:row>
      <xdr:rowOff>11118</xdr:rowOff>
    </xdr:to>
    <xdr:sp macro="" textlink="">
      <xdr:nvSpPr>
        <xdr:cNvPr id="791" name="円/楕円 790"/>
        <xdr:cNvSpPr/>
      </xdr:nvSpPr>
      <xdr:spPr>
        <a:xfrm>
          <a:off x="21272500" y="100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2245</xdr:rowOff>
    </xdr:from>
    <xdr:ext cx="378565" cy="259045"/>
    <xdr:sp macro="" textlink="">
      <xdr:nvSpPr>
        <xdr:cNvPr id="792" name="テキスト ボックス 791"/>
        <xdr:cNvSpPr txBox="1"/>
      </xdr:nvSpPr>
      <xdr:spPr>
        <a:xfrm>
          <a:off x="21134017" y="10117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81059</xdr:rowOff>
    </xdr:from>
    <xdr:to>
      <xdr:col>29</xdr:col>
      <xdr:colOff>568325</xdr:colOff>
      <xdr:row>59</xdr:row>
      <xdr:rowOff>11209</xdr:rowOff>
    </xdr:to>
    <xdr:sp macro="" textlink="">
      <xdr:nvSpPr>
        <xdr:cNvPr id="793" name="円/楕円 792"/>
        <xdr:cNvSpPr/>
      </xdr:nvSpPr>
      <xdr:spPr>
        <a:xfrm>
          <a:off x="20383500" y="10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2336</xdr:rowOff>
    </xdr:from>
    <xdr:ext cx="378565" cy="259045"/>
    <xdr:sp macro="" textlink="">
      <xdr:nvSpPr>
        <xdr:cNvPr id="794" name="テキスト ボックス 793"/>
        <xdr:cNvSpPr txBox="1"/>
      </xdr:nvSpPr>
      <xdr:spPr>
        <a:xfrm>
          <a:off x="20245017" y="1011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85403</xdr:rowOff>
    </xdr:from>
    <xdr:to>
      <xdr:col>28</xdr:col>
      <xdr:colOff>365125</xdr:colOff>
      <xdr:row>59</xdr:row>
      <xdr:rowOff>15553</xdr:rowOff>
    </xdr:to>
    <xdr:sp macro="" textlink="">
      <xdr:nvSpPr>
        <xdr:cNvPr id="795" name="円/楕円 794"/>
        <xdr:cNvSpPr/>
      </xdr:nvSpPr>
      <xdr:spPr>
        <a:xfrm>
          <a:off x="19494500" y="100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6680</xdr:rowOff>
    </xdr:from>
    <xdr:ext cx="378565" cy="259045"/>
    <xdr:sp macro="" textlink="">
      <xdr:nvSpPr>
        <xdr:cNvPr id="796" name="テキスト ボックス 795"/>
        <xdr:cNvSpPr txBox="1"/>
      </xdr:nvSpPr>
      <xdr:spPr>
        <a:xfrm>
          <a:off x="19356017" y="10122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78408</xdr:rowOff>
    </xdr:from>
    <xdr:to>
      <xdr:col>27</xdr:col>
      <xdr:colOff>161925</xdr:colOff>
      <xdr:row>59</xdr:row>
      <xdr:rowOff>8558</xdr:rowOff>
    </xdr:to>
    <xdr:sp macro="" textlink="">
      <xdr:nvSpPr>
        <xdr:cNvPr id="797" name="円/楕円 796"/>
        <xdr:cNvSpPr/>
      </xdr:nvSpPr>
      <xdr:spPr>
        <a:xfrm>
          <a:off x="18605500" y="1002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171135</xdr:rowOff>
    </xdr:from>
    <xdr:ext cx="378565" cy="259045"/>
    <xdr:sp macro="" textlink="">
      <xdr:nvSpPr>
        <xdr:cNvPr id="798" name="テキスト ボックス 797"/>
        <xdr:cNvSpPr txBox="1"/>
      </xdr:nvSpPr>
      <xdr:spPr>
        <a:xfrm>
          <a:off x="18467017" y="10115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9" name="テキスト ボックス 80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7" name="テキスト ボックス 81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9" name="テキスト ボックス 81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1" name="テキスト ボックス 82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17018</xdr:rowOff>
    </xdr:from>
    <xdr:to>
      <xdr:col>32</xdr:col>
      <xdr:colOff>186689</xdr:colOff>
      <xdr:row>78</xdr:row>
      <xdr:rowOff>34430</xdr:rowOff>
    </xdr:to>
    <xdr:cxnSp macro="">
      <xdr:nvCxnSpPr>
        <xdr:cNvPr id="823" name="直線コネクタ 822"/>
        <xdr:cNvCxnSpPr/>
      </xdr:nvCxnSpPr>
      <xdr:spPr>
        <a:xfrm flipV="1">
          <a:off x="22159595" y="12189968"/>
          <a:ext cx="1269" cy="121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38257</xdr:rowOff>
    </xdr:from>
    <xdr:ext cx="534377" cy="259045"/>
    <xdr:sp macro="" textlink="">
      <xdr:nvSpPr>
        <xdr:cNvPr id="824" name="繰出金最小値テキスト"/>
        <xdr:cNvSpPr txBox="1"/>
      </xdr:nvSpPr>
      <xdr:spPr>
        <a:xfrm>
          <a:off x="22212300"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24,763</a:t>
          </a:r>
          <a:endParaRPr kumimoji="1" lang="ja-JP" altLang="en-US" sz="1000" b="1">
            <a:latin typeface="ＭＳ Ｐゴシック"/>
          </a:endParaRPr>
        </a:p>
      </xdr:txBody>
    </xdr:sp>
    <xdr:clientData/>
  </xdr:oneCellAnchor>
  <xdr:twoCellAnchor>
    <xdr:from>
      <xdr:col>32</xdr:col>
      <xdr:colOff>98425</xdr:colOff>
      <xdr:row>78</xdr:row>
      <xdr:rowOff>34430</xdr:rowOff>
    </xdr:from>
    <xdr:to>
      <xdr:col>32</xdr:col>
      <xdr:colOff>276225</xdr:colOff>
      <xdr:row>78</xdr:row>
      <xdr:rowOff>34430</xdr:rowOff>
    </xdr:to>
    <xdr:cxnSp macro="">
      <xdr:nvCxnSpPr>
        <xdr:cNvPr id="825" name="直線コネクタ 824"/>
        <xdr:cNvCxnSpPr/>
      </xdr:nvCxnSpPr>
      <xdr:spPr>
        <a:xfrm>
          <a:off x="22072600" y="134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135145</xdr:rowOff>
    </xdr:from>
    <xdr:ext cx="534377" cy="259045"/>
    <xdr:sp macro="" textlink="">
      <xdr:nvSpPr>
        <xdr:cNvPr id="826" name="繰出金最大値テキスト"/>
        <xdr:cNvSpPr txBox="1"/>
      </xdr:nvSpPr>
      <xdr:spPr>
        <a:xfrm>
          <a:off x="22212300" y="11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56,720</a:t>
          </a:r>
          <a:endParaRPr kumimoji="1" lang="ja-JP" altLang="en-US" sz="1000" b="1">
            <a:latin typeface="ＭＳ Ｐゴシック"/>
          </a:endParaRPr>
        </a:p>
      </xdr:txBody>
    </xdr:sp>
    <xdr:clientData/>
  </xdr:oneCellAnchor>
  <xdr:twoCellAnchor>
    <xdr:from>
      <xdr:col>32</xdr:col>
      <xdr:colOff>98425</xdr:colOff>
      <xdr:row>71</xdr:row>
      <xdr:rowOff>17018</xdr:rowOff>
    </xdr:from>
    <xdr:to>
      <xdr:col>32</xdr:col>
      <xdr:colOff>276225</xdr:colOff>
      <xdr:row>71</xdr:row>
      <xdr:rowOff>17018</xdr:rowOff>
    </xdr:to>
    <xdr:cxnSp macro="">
      <xdr:nvCxnSpPr>
        <xdr:cNvPr id="827" name="直線コネクタ 826"/>
        <xdr:cNvCxnSpPr/>
      </xdr:nvCxnSpPr>
      <xdr:spPr>
        <a:xfrm>
          <a:off x="22072600" y="1218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148425</xdr:rowOff>
    </xdr:from>
    <xdr:to>
      <xdr:col>32</xdr:col>
      <xdr:colOff>187325</xdr:colOff>
      <xdr:row>74</xdr:row>
      <xdr:rowOff>166141</xdr:rowOff>
    </xdr:to>
    <xdr:cxnSp macro="">
      <xdr:nvCxnSpPr>
        <xdr:cNvPr id="828" name="直線コネクタ 827"/>
        <xdr:cNvCxnSpPr/>
      </xdr:nvCxnSpPr>
      <xdr:spPr>
        <a:xfrm flipV="1">
          <a:off x="21323300" y="12835725"/>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113542</xdr:rowOff>
    </xdr:from>
    <xdr:ext cx="534377" cy="259045"/>
    <xdr:sp macro="" textlink="">
      <xdr:nvSpPr>
        <xdr:cNvPr id="829" name="繰出金平均値テキスト"/>
        <xdr:cNvSpPr txBox="1"/>
      </xdr:nvSpPr>
      <xdr:spPr>
        <a:xfrm>
          <a:off x="22212300" y="12800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135115</xdr:rowOff>
    </xdr:from>
    <xdr:to>
      <xdr:col>32</xdr:col>
      <xdr:colOff>238125</xdr:colOff>
      <xdr:row>75</xdr:row>
      <xdr:rowOff>65265</xdr:rowOff>
    </xdr:to>
    <xdr:sp macro="" textlink="">
      <xdr:nvSpPr>
        <xdr:cNvPr id="830" name="フローチャート : 判断 829"/>
        <xdr:cNvSpPr/>
      </xdr:nvSpPr>
      <xdr:spPr>
        <a:xfrm>
          <a:off x="221107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17056</xdr:rowOff>
    </xdr:from>
    <xdr:to>
      <xdr:col>31</xdr:col>
      <xdr:colOff>34925</xdr:colOff>
      <xdr:row>74</xdr:row>
      <xdr:rowOff>166141</xdr:rowOff>
    </xdr:to>
    <xdr:cxnSp macro="">
      <xdr:nvCxnSpPr>
        <xdr:cNvPr id="831" name="直線コネクタ 830"/>
        <xdr:cNvCxnSpPr/>
      </xdr:nvCxnSpPr>
      <xdr:spPr>
        <a:xfrm>
          <a:off x="20434300" y="12704356"/>
          <a:ext cx="889000" cy="1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80746</xdr:rowOff>
    </xdr:from>
    <xdr:to>
      <xdr:col>31</xdr:col>
      <xdr:colOff>85725</xdr:colOff>
      <xdr:row>76</xdr:row>
      <xdr:rowOff>10895</xdr:rowOff>
    </xdr:to>
    <xdr:sp macro="" textlink="">
      <xdr:nvSpPr>
        <xdr:cNvPr id="832" name="フローチャート : 判断 831"/>
        <xdr:cNvSpPr/>
      </xdr:nvSpPr>
      <xdr:spPr>
        <a:xfrm>
          <a:off x="21272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2024</xdr:rowOff>
    </xdr:from>
    <xdr:ext cx="534377" cy="259045"/>
    <xdr:sp macro="" textlink="">
      <xdr:nvSpPr>
        <xdr:cNvPr id="833" name="テキスト ボックス 832"/>
        <xdr:cNvSpPr txBox="1"/>
      </xdr:nvSpPr>
      <xdr:spPr>
        <a:xfrm>
          <a:off x="21056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17056</xdr:rowOff>
    </xdr:from>
    <xdr:to>
      <xdr:col>29</xdr:col>
      <xdr:colOff>517525</xdr:colOff>
      <xdr:row>74</xdr:row>
      <xdr:rowOff>81407</xdr:rowOff>
    </xdr:to>
    <xdr:cxnSp macro="">
      <xdr:nvCxnSpPr>
        <xdr:cNvPr id="834" name="直線コネクタ 833"/>
        <xdr:cNvCxnSpPr/>
      </xdr:nvCxnSpPr>
      <xdr:spPr>
        <a:xfrm flipV="1">
          <a:off x="19545300" y="12704356"/>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116522</xdr:rowOff>
    </xdr:from>
    <xdr:to>
      <xdr:col>29</xdr:col>
      <xdr:colOff>568325</xdr:colOff>
      <xdr:row>76</xdr:row>
      <xdr:rowOff>46673</xdr:rowOff>
    </xdr:to>
    <xdr:sp macro="" textlink="">
      <xdr:nvSpPr>
        <xdr:cNvPr id="835" name="フローチャート : 判断 834"/>
        <xdr:cNvSpPr/>
      </xdr:nvSpPr>
      <xdr:spPr>
        <a:xfrm>
          <a:off x="20383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37800</xdr:rowOff>
    </xdr:from>
    <xdr:ext cx="534377" cy="259045"/>
    <xdr:sp macro="" textlink="">
      <xdr:nvSpPr>
        <xdr:cNvPr id="836" name="テキスト ボックス 835"/>
        <xdr:cNvSpPr txBox="1"/>
      </xdr:nvSpPr>
      <xdr:spPr>
        <a:xfrm>
          <a:off x="20167111" y="130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139891</xdr:rowOff>
    </xdr:from>
    <xdr:to>
      <xdr:col>28</xdr:col>
      <xdr:colOff>314325</xdr:colOff>
      <xdr:row>74</xdr:row>
      <xdr:rowOff>81407</xdr:rowOff>
    </xdr:to>
    <xdr:cxnSp macro="">
      <xdr:nvCxnSpPr>
        <xdr:cNvPr id="837" name="直線コネクタ 836"/>
        <xdr:cNvCxnSpPr/>
      </xdr:nvCxnSpPr>
      <xdr:spPr>
        <a:xfrm>
          <a:off x="18656300" y="12655741"/>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38" name="フローチャート : 判断 837"/>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58907</xdr:rowOff>
    </xdr:from>
    <xdr:ext cx="534377" cy="259045"/>
    <xdr:sp macro="" textlink="">
      <xdr:nvSpPr>
        <xdr:cNvPr id="839" name="テキスト ボックス 838"/>
        <xdr:cNvSpPr txBox="1"/>
      </xdr:nvSpPr>
      <xdr:spPr>
        <a:xfrm>
          <a:off x="19278111" y="130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40" name="フローチャート : 判断 839"/>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20541</xdr:rowOff>
    </xdr:from>
    <xdr:ext cx="534377" cy="259045"/>
    <xdr:sp macro="" textlink="">
      <xdr:nvSpPr>
        <xdr:cNvPr id="841" name="テキスト ボックス 840"/>
        <xdr:cNvSpPr txBox="1"/>
      </xdr:nvSpPr>
      <xdr:spPr>
        <a:xfrm>
          <a:off x="18389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97625</xdr:rowOff>
    </xdr:from>
    <xdr:to>
      <xdr:col>32</xdr:col>
      <xdr:colOff>238125</xdr:colOff>
      <xdr:row>75</xdr:row>
      <xdr:rowOff>27775</xdr:rowOff>
    </xdr:to>
    <xdr:sp macro="" textlink="">
      <xdr:nvSpPr>
        <xdr:cNvPr id="847" name="円/楕円 846"/>
        <xdr:cNvSpPr/>
      </xdr:nvSpPr>
      <xdr:spPr>
        <a:xfrm>
          <a:off x="22110700" y="127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120502</xdr:rowOff>
    </xdr:from>
    <xdr:ext cx="534377" cy="259045"/>
    <xdr:sp macro="" textlink="">
      <xdr:nvSpPr>
        <xdr:cNvPr id="848" name="繰出金該当値テキスト"/>
        <xdr:cNvSpPr txBox="1"/>
      </xdr:nvSpPr>
      <xdr:spPr>
        <a:xfrm>
          <a:off x="22212300" y="126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39,771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115341</xdr:rowOff>
    </xdr:from>
    <xdr:to>
      <xdr:col>31</xdr:col>
      <xdr:colOff>85725</xdr:colOff>
      <xdr:row>75</xdr:row>
      <xdr:rowOff>45491</xdr:rowOff>
    </xdr:to>
    <xdr:sp macro="" textlink="">
      <xdr:nvSpPr>
        <xdr:cNvPr id="849" name="円/楕円 848"/>
        <xdr:cNvSpPr/>
      </xdr:nvSpPr>
      <xdr:spPr>
        <a:xfrm>
          <a:off x="21272500" y="128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62018</xdr:rowOff>
    </xdr:from>
    <xdr:ext cx="534377" cy="259045"/>
    <xdr:sp macro="" textlink="">
      <xdr:nvSpPr>
        <xdr:cNvPr id="850" name="テキスト ボックス 849"/>
        <xdr:cNvSpPr txBox="1"/>
      </xdr:nvSpPr>
      <xdr:spPr>
        <a:xfrm>
          <a:off x="21056111" y="125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137706</xdr:rowOff>
    </xdr:from>
    <xdr:to>
      <xdr:col>29</xdr:col>
      <xdr:colOff>568325</xdr:colOff>
      <xdr:row>74</xdr:row>
      <xdr:rowOff>67856</xdr:rowOff>
    </xdr:to>
    <xdr:sp macro="" textlink="">
      <xdr:nvSpPr>
        <xdr:cNvPr id="851" name="円/楕円 850"/>
        <xdr:cNvSpPr/>
      </xdr:nvSpPr>
      <xdr:spPr>
        <a:xfrm>
          <a:off x="20383500" y="126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84383</xdr:rowOff>
    </xdr:from>
    <xdr:ext cx="534377" cy="259045"/>
    <xdr:sp macro="" textlink="">
      <xdr:nvSpPr>
        <xdr:cNvPr id="852" name="テキスト ボックス 851"/>
        <xdr:cNvSpPr txBox="1"/>
      </xdr:nvSpPr>
      <xdr:spPr>
        <a:xfrm>
          <a:off x="20167111" y="124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43,219</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30607</xdr:rowOff>
    </xdr:from>
    <xdr:to>
      <xdr:col>28</xdr:col>
      <xdr:colOff>365125</xdr:colOff>
      <xdr:row>74</xdr:row>
      <xdr:rowOff>132207</xdr:rowOff>
    </xdr:to>
    <xdr:sp macro="" textlink="">
      <xdr:nvSpPr>
        <xdr:cNvPr id="853" name="円/楕円 852"/>
        <xdr:cNvSpPr/>
      </xdr:nvSpPr>
      <xdr:spPr>
        <a:xfrm>
          <a:off x="19494500" y="127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148734</xdr:rowOff>
    </xdr:from>
    <xdr:ext cx="534377" cy="259045"/>
    <xdr:sp macro="" textlink="">
      <xdr:nvSpPr>
        <xdr:cNvPr id="854" name="テキスト ボックス 853"/>
        <xdr:cNvSpPr txBox="1"/>
      </xdr:nvSpPr>
      <xdr:spPr>
        <a:xfrm>
          <a:off x="19278111" y="12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41,530</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89091</xdr:rowOff>
    </xdr:from>
    <xdr:to>
      <xdr:col>27</xdr:col>
      <xdr:colOff>161925</xdr:colOff>
      <xdr:row>74</xdr:row>
      <xdr:rowOff>19241</xdr:rowOff>
    </xdr:to>
    <xdr:sp macro="" textlink="">
      <xdr:nvSpPr>
        <xdr:cNvPr id="855" name="円/楕円 854"/>
        <xdr:cNvSpPr/>
      </xdr:nvSpPr>
      <xdr:spPr>
        <a:xfrm>
          <a:off x="18605500" y="126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35768</xdr:rowOff>
    </xdr:from>
    <xdr:ext cx="534377" cy="259045"/>
    <xdr:sp macro="" textlink="">
      <xdr:nvSpPr>
        <xdr:cNvPr id="856" name="テキスト ボックス 855"/>
        <xdr:cNvSpPr txBox="1"/>
      </xdr:nvSpPr>
      <xdr:spPr>
        <a:xfrm>
          <a:off x="18389111" y="123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計画的な定員管理等により人件費が年々減少している反面、コストの３割程度を占める生活保護費や障害者・児童福祉費をはじめとした扶助費の増高が続いており、加えて公共施設の老朽化に対応するための普通建設事業費も増加傾向にあることで財政負担が重くなってきている。公共施設の建替えや改修は、公共施設保全計画に基づき計画的に行うところであるが、そのための財源として計画的に基金への積立てを行っていく必要がある。</a:t>
          </a:r>
          <a:endParaRPr kumimoji="1" lang="en-US" altLang="ja-JP" sz="1300">
            <a:latin typeface="ＭＳ Ｐゴシック"/>
          </a:endParaRPr>
        </a:p>
        <a:p>
          <a:r>
            <a:rPr kumimoji="1" lang="ja-JP" altLang="en-US" sz="1300">
              <a:latin typeface="ＭＳ Ｐゴシック"/>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179,796
176,233
24.36
79,268,833
74,877,394
3,822,842
40,340,964
30,783,060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113030</xdr:rowOff>
    </xdr:from>
    <xdr:to>
      <xdr:col>6</xdr:col>
      <xdr:colOff>510540</xdr:colOff>
      <xdr:row>38</xdr:row>
      <xdr:rowOff>135890</xdr:rowOff>
    </xdr:to>
    <xdr:cxnSp macro="">
      <xdr:nvCxnSpPr>
        <xdr:cNvPr id="60" name="直線コネクタ 59"/>
        <xdr:cNvCxnSpPr/>
      </xdr:nvCxnSpPr>
      <xdr:spPr>
        <a:xfrm flipV="1">
          <a:off x="4633595" y="5427980"/>
          <a:ext cx="127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139717</xdr:rowOff>
    </xdr:from>
    <xdr:ext cx="469744" cy="259045"/>
    <xdr:sp macro="" textlink="">
      <xdr:nvSpPr>
        <xdr:cNvPr id="61" name="議会費最小値テキスト"/>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6</xdr:col>
      <xdr:colOff>422275</xdr:colOff>
      <xdr:row>38</xdr:row>
      <xdr:rowOff>135890</xdr:rowOff>
    </xdr:from>
    <xdr:to>
      <xdr:col>6</xdr:col>
      <xdr:colOff>600075</xdr:colOff>
      <xdr:row>38</xdr:row>
      <xdr:rowOff>135890</xdr:rowOff>
    </xdr:to>
    <xdr:cxnSp macro="">
      <xdr:nvCxnSpPr>
        <xdr:cNvPr id="62" name="直線コネクタ 61"/>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59707</xdr:rowOff>
    </xdr:from>
    <xdr:ext cx="469744" cy="259045"/>
    <xdr:sp macro="" textlink="">
      <xdr:nvSpPr>
        <xdr:cNvPr id="63" name="議会費最大値テキスト"/>
        <xdr:cNvSpPr txBox="1"/>
      </xdr:nvSpPr>
      <xdr:spPr>
        <a:xfrm>
          <a:off x="4686300" y="52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6</xdr:col>
      <xdr:colOff>422275</xdr:colOff>
      <xdr:row>31</xdr:row>
      <xdr:rowOff>113030</xdr:rowOff>
    </xdr:from>
    <xdr:to>
      <xdr:col>6</xdr:col>
      <xdr:colOff>600075</xdr:colOff>
      <xdr:row>31</xdr:row>
      <xdr:rowOff>113030</xdr:rowOff>
    </xdr:to>
    <xdr:cxnSp macro="">
      <xdr:nvCxnSpPr>
        <xdr:cNvPr id="64" name="直線コネクタ 63"/>
        <xdr:cNvCxnSpPr/>
      </xdr:nvCxnSpPr>
      <xdr:spPr>
        <a:xfrm>
          <a:off x="4546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137795</xdr:rowOff>
    </xdr:from>
    <xdr:to>
      <xdr:col>6</xdr:col>
      <xdr:colOff>511175</xdr:colOff>
      <xdr:row>33</xdr:row>
      <xdr:rowOff>79692</xdr:rowOff>
    </xdr:to>
    <xdr:cxnSp macro="">
      <xdr:nvCxnSpPr>
        <xdr:cNvPr id="65" name="直線コネクタ 64"/>
        <xdr:cNvCxnSpPr/>
      </xdr:nvCxnSpPr>
      <xdr:spPr>
        <a:xfrm flipV="1">
          <a:off x="3797300" y="5624195"/>
          <a:ext cx="8382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65422</xdr:rowOff>
    </xdr:from>
    <xdr:ext cx="469744" cy="259045"/>
    <xdr:sp macro="" textlink="">
      <xdr:nvSpPr>
        <xdr:cNvPr id="66" name="議会費平均値テキスト"/>
        <xdr:cNvSpPr txBox="1"/>
      </xdr:nvSpPr>
      <xdr:spPr>
        <a:xfrm>
          <a:off x="4686300" y="5894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86995</xdr:rowOff>
    </xdr:from>
    <xdr:to>
      <xdr:col>6</xdr:col>
      <xdr:colOff>561975</xdr:colOff>
      <xdr:row>35</xdr:row>
      <xdr:rowOff>17145</xdr:rowOff>
    </xdr:to>
    <xdr:sp macro="" textlink="">
      <xdr:nvSpPr>
        <xdr:cNvPr id="67" name="フローチャート : 判断 66"/>
        <xdr:cNvSpPr/>
      </xdr:nvSpPr>
      <xdr:spPr>
        <a:xfrm>
          <a:off x="4584700" y="591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72072</xdr:rowOff>
    </xdr:from>
    <xdr:to>
      <xdr:col>5</xdr:col>
      <xdr:colOff>358775</xdr:colOff>
      <xdr:row>33</xdr:row>
      <xdr:rowOff>79692</xdr:rowOff>
    </xdr:to>
    <xdr:cxnSp macro="">
      <xdr:nvCxnSpPr>
        <xdr:cNvPr id="68" name="直線コネクタ 67"/>
        <xdr:cNvCxnSpPr/>
      </xdr:nvCxnSpPr>
      <xdr:spPr>
        <a:xfrm>
          <a:off x="2908300" y="57299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82233</xdr:rowOff>
    </xdr:from>
    <xdr:to>
      <xdr:col>5</xdr:col>
      <xdr:colOff>409575</xdr:colOff>
      <xdr:row>36</xdr:row>
      <xdr:rowOff>12383</xdr:rowOff>
    </xdr:to>
    <xdr:sp macro="" textlink="">
      <xdr:nvSpPr>
        <xdr:cNvPr id="69" name="フローチャート : 判断 68"/>
        <xdr:cNvSpPr/>
      </xdr:nvSpPr>
      <xdr:spPr>
        <a:xfrm>
          <a:off x="3746500" y="60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3510</xdr:rowOff>
    </xdr:from>
    <xdr:ext cx="469744" cy="259045"/>
    <xdr:sp macro="" textlink="">
      <xdr:nvSpPr>
        <xdr:cNvPr id="70" name="テキスト ボックス 69"/>
        <xdr:cNvSpPr txBox="1"/>
      </xdr:nvSpPr>
      <xdr:spPr>
        <a:xfrm>
          <a:off x="3562427" y="617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149225</xdr:rowOff>
    </xdr:from>
    <xdr:to>
      <xdr:col>4</xdr:col>
      <xdr:colOff>155575</xdr:colOff>
      <xdr:row>33</xdr:row>
      <xdr:rowOff>72072</xdr:rowOff>
    </xdr:to>
    <xdr:cxnSp macro="">
      <xdr:nvCxnSpPr>
        <xdr:cNvPr id="71" name="直線コネクタ 70"/>
        <xdr:cNvCxnSpPr/>
      </xdr:nvCxnSpPr>
      <xdr:spPr>
        <a:xfrm>
          <a:off x="2019300" y="5635625"/>
          <a:ext cx="8890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98425</xdr:rowOff>
    </xdr:from>
    <xdr:to>
      <xdr:col>4</xdr:col>
      <xdr:colOff>206375</xdr:colOff>
      <xdr:row>36</xdr:row>
      <xdr:rowOff>28575</xdr:rowOff>
    </xdr:to>
    <xdr:sp macro="" textlink="">
      <xdr:nvSpPr>
        <xdr:cNvPr id="72" name="フローチャート : 判断 71"/>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19702</xdr:rowOff>
    </xdr:from>
    <xdr:ext cx="469744" cy="259045"/>
    <xdr:sp macro="" textlink="">
      <xdr:nvSpPr>
        <xdr:cNvPr id="73" name="テキスト ボックス 72"/>
        <xdr:cNvSpPr txBox="1"/>
      </xdr:nvSpPr>
      <xdr:spPr>
        <a:xfrm>
          <a:off x="2673427"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113030</xdr:rowOff>
    </xdr:from>
    <xdr:to>
      <xdr:col>2</xdr:col>
      <xdr:colOff>638175</xdr:colOff>
      <xdr:row>32</xdr:row>
      <xdr:rowOff>149225</xdr:rowOff>
    </xdr:to>
    <xdr:cxnSp macro="">
      <xdr:nvCxnSpPr>
        <xdr:cNvPr id="74" name="直線コネクタ 73"/>
        <xdr:cNvCxnSpPr/>
      </xdr:nvCxnSpPr>
      <xdr:spPr>
        <a:xfrm>
          <a:off x="1130300" y="5256530"/>
          <a:ext cx="8890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151765</xdr:rowOff>
    </xdr:from>
    <xdr:to>
      <xdr:col>3</xdr:col>
      <xdr:colOff>3175</xdr:colOff>
      <xdr:row>35</xdr:row>
      <xdr:rowOff>81915</xdr:rowOff>
    </xdr:to>
    <xdr:sp macro="" textlink="">
      <xdr:nvSpPr>
        <xdr:cNvPr id="75" name="フローチャート : 判断 74"/>
        <xdr:cNvSpPr/>
      </xdr:nvSpPr>
      <xdr:spPr>
        <a:xfrm>
          <a:off x="1968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73042</xdr:rowOff>
    </xdr:from>
    <xdr:ext cx="469744" cy="259045"/>
    <xdr:sp macro="" textlink="">
      <xdr:nvSpPr>
        <xdr:cNvPr id="76" name="テキスト ボックス 75"/>
        <xdr:cNvSpPr txBox="1"/>
      </xdr:nvSpPr>
      <xdr:spPr>
        <a:xfrm>
          <a:off x="1784427"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64135</xdr:rowOff>
    </xdr:from>
    <xdr:to>
      <xdr:col>1</xdr:col>
      <xdr:colOff>485775</xdr:colOff>
      <xdr:row>33</xdr:row>
      <xdr:rowOff>165735</xdr:rowOff>
    </xdr:to>
    <xdr:sp macro="" textlink="">
      <xdr:nvSpPr>
        <xdr:cNvPr id="77" name="フローチャート : 判断 76"/>
        <xdr:cNvSpPr/>
      </xdr:nvSpPr>
      <xdr:spPr>
        <a:xfrm>
          <a:off x="1079500" y="5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156862</xdr:rowOff>
    </xdr:from>
    <xdr:ext cx="469744" cy="259045"/>
    <xdr:sp macro="" textlink="">
      <xdr:nvSpPr>
        <xdr:cNvPr id="78" name="テキスト ボックス 77"/>
        <xdr:cNvSpPr txBox="1"/>
      </xdr:nvSpPr>
      <xdr:spPr>
        <a:xfrm>
          <a:off x="895427" y="581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86995</xdr:rowOff>
    </xdr:from>
    <xdr:to>
      <xdr:col>6</xdr:col>
      <xdr:colOff>561975</xdr:colOff>
      <xdr:row>33</xdr:row>
      <xdr:rowOff>17145</xdr:rowOff>
    </xdr:to>
    <xdr:sp macro="" textlink="">
      <xdr:nvSpPr>
        <xdr:cNvPr id="84" name="円/楕円 83"/>
        <xdr:cNvSpPr/>
      </xdr:nvSpPr>
      <xdr:spPr>
        <a:xfrm>
          <a:off x="4584700" y="55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109872</xdr:rowOff>
    </xdr:from>
    <xdr:ext cx="469744" cy="259045"/>
    <xdr:sp macro="" textlink="">
      <xdr:nvSpPr>
        <xdr:cNvPr id="85" name="議会費該当値テキスト"/>
        <xdr:cNvSpPr txBox="1"/>
      </xdr:nvSpPr>
      <xdr:spPr>
        <a:xfrm>
          <a:off x="4686300"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28892</xdr:rowOff>
    </xdr:from>
    <xdr:to>
      <xdr:col>5</xdr:col>
      <xdr:colOff>409575</xdr:colOff>
      <xdr:row>33</xdr:row>
      <xdr:rowOff>130492</xdr:rowOff>
    </xdr:to>
    <xdr:sp macro="" textlink="">
      <xdr:nvSpPr>
        <xdr:cNvPr id="86" name="円/楕円 85"/>
        <xdr:cNvSpPr/>
      </xdr:nvSpPr>
      <xdr:spPr>
        <a:xfrm>
          <a:off x="3746500" y="56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147019</xdr:rowOff>
    </xdr:from>
    <xdr:ext cx="469744" cy="259045"/>
    <xdr:sp macro="" textlink="">
      <xdr:nvSpPr>
        <xdr:cNvPr id="87" name="テキスト ボックス 86"/>
        <xdr:cNvSpPr txBox="1"/>
      </xdr:nvSpPr>
      <xdr:spPr>
        <a:xfrm>
          <a:off x="3562427" y="546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21272</xdr:rowOff>
    </xdr:from>
    <xdr:to>
      <xdr:col>4</xdr:col>
      <xdr:colOff>206375</xdr:colOff>
      <xdr:row>33</xdr:row>
      <xdr:rowOff>122872</xdr:rowOff>
    </xdr:to>
    <xdr:sp macro="" textlink="">
      <xdr:nvSpPr>
        <xdr:cNvPr id="88" name="円/楕円 87"/>
        <xdr:cNvSpPr/>
      </xdr:nvSpPr>
      <xdr:spPr>
        <a:xfrm>
          <a:off x="2857500" y="567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139399</xdr:rowOff>
    </xdr:from>
    <xdr:ext cx="469744" cy="259045"/>
    <xdr:sp macro="" textlink="">
      <xdr:nvSpPr>
        <xdr:cNvPr id="89" name="テキスト ボックス 88"/>
        <xdr:cNvSpPr txBox="1"/>
      </xdr:nvSpPr>
      <xdr:spPr>
        <a:xfrm>
          <a:off x="2673427" y="545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98425</xdr:rowOff>
    </xdr:from>
    <xdr:to>
      <xdr:col>3</xdr:col>
      <xdr:colOff>3175</xdr:colOff>
      <xdr:row>33</xdr:row>
      <xdr:rowOff>28575</xdr:rowOff>
    </xdr:to>
    <xdr:sp macro="" textlink="">
      <xdr:nvSpPr>
        <xdr:cNvPr id="90" name="円/楕円 89"/>
        <xdr:cNvSpPr/>
      </xdr:nvSpPr>
      <xdr:spPr>
        <a:xfrm>
          <a:off x="1968500" y="55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45102</xdr:rowOff>
    </xdr:from>
    <xdr:ext cx="469744" cy="259045"/>
    <xdr:sp macro="" textlink="">
      <xdr:nvSpPr>
        <xdr:cNvPr id="91" name="テキスト ボックス 90"/>
        <xdr:cNvSpPr txBox="1"/>
      </xdr:nvSpPr>
      <xdr:spPr>
        <a:xfrm>
          <a:off x="1784427" y="53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62230</xdr:rowOff>
    </xdr:from>
    <xdr:to>
      <xdr:col>1</xdr:col>
      <xdr:colOff>485775</xdr:colOff>
      <xdr:row>30</xdr:row>
      <xdr:rowOff>163830</xdr:rowOff>
    </xdr:to>
    <xdr:sp macro="" textlink="">
      <xdr:nvSpPr>
        <xdr:cNvPr id="92" name="円/楕円 91"/>
        <xdr:cNvSpPr/>
      </xdr:nvSpPr>
      <xdr:spPr>
        <a:xfrm>
          <a:off x="1079500" y="52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8907</xdr:rowOff>
    </xdr:from>
    <xdr:ext cx="469744" cy="259045"/>
    <xdr:sp macro="" textlink="">
      <xdr:nvSpPr>
        <xdr:cNvPr id="93" name="テキスト ボックス 92"/>
        <xdr:cNvSpPr txBox="1"/>
      </xdr:nvSpPr>
      <xdr:spPr>
        <a:xfrm>
          <a:off x="895427" y="49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106953</xdr:rowOff>
    </xdr:from>
    <xdr:to>
      <xdr:col>6</xdr:col>
      <xdr:colOff>510540</xdr:colOff>
      <xdr:row>58</xdr:row>
      <xdr:rowOff>98361</xdr:rowOff>
    </xdr:to>
    <xdr:cxnSp macro="">
      <xdr:nvCxnSpPr>
        <xdr:cNvPr id="118" name="直線コネクタ 117"/>
        <xdr:cNvCxnSpPr/>
      </xdr:nvCxnSpPr>
      <xdr:spPr>
        <a:xfrm flipV="1">
          <a:off x="4633595" y="8679453"/>
          <a:ext cx="1270" cy="136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102188</xdr:rowOff>
    </xdr:from>
    <xdr:ext cx="534377" cy="259045"/>
    <xdr:sp macro="" textlink="">
      <xdr:nvSpPr>
        <xdr:cNvPr id="119" name="総務費最小値テキスト"/>
        <xdr:cNvSpPr txBox="1"/>
      </xdr:nvSpPr>
      <xdr:spPr>
        <a:xfrm>
          <a:off x="4686300"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26,170</a:t>
          </a:r>
          <a:endParaRPr kumimoji="1" lang="ja-JP" altLang="en-US" sz="1000" b="1">
            <a:latin typeface="ＭＳ Ｐゴシック"/>
          </a:endParaRPr>
        </a:p>
      </xdr:txBody>
    </xdr:sp>
    <xdr:clientData/>
  </xdr:oneCellAnchor>
  <xdr:twoCellAnchor>
    <xdr:from>
      <xdr:col>6</xdr:col>
      <xdr:colOff>422275</xdr:colOff>
      <xdr:row>58</xdr:row>
      <xdr:rowOff>98361</xdr:rowOff>
    </xdr:from>
    <xdr:to>
      <xdr:col>6</xdr:col>
      <xdr:colOff>600075</xdr:colOff>
      <xdr:row>58</xdr:row>
      <xdr:rowOff>98361</xdr:rowOff>
    </xdr:to>
    <xdr:cxnSp macro="">
      <xdr:nvCxnSpPr>
        <xdr:cNvPr id="120" name="直線コネクタ 119"/>
        <xdr:cNvCxnSpPr/>
      </xdr:nvCxnSpPr>
      <xdr:spPr>
        <a:xfrm>
          <a:off x="4546600" y="10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53630</xdr:rowOff>
    </xdr:from>
    <xdr:ext cx="534377" cy="259045"/>
    <xdr:sp macro="" textlink="">
      <xdr:nvSpPr>
        <xdr:cNvPr id="121" name="総務費最大値テキスト"/>
        <xdr:cNvSpPr txBox="1"/>
      </xdr:nvSpPr>
      <xdr:spPr>
        <a:xfrm>
          <a:off x="4686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97,719</a:t>
          </a:r>
          <a:endParaRPr kumimoji="1" lang="ja-JP" altLang="en-US" sz="1000" b="1">
            <a:latin typeface="ＭＳ Ｐゴシック"/>
          </a:endParaRPr>
        </a:p>
      </xdr:txBody>
    </xdr:sp>
    <xdr:clientData/>
  </xdr:oneCellAnchor>
  <xdr:twoCellAnchor>
    <xdr:from>
      <xdr:col>6</xdr:col>
      <xdr:colOff>422275</xdr:colOff>
      <xdr:row>50</xdr:row>
      <xdr:rowOff>106953</xdr:rowOff>
    </xdr:from>
    <xdr:to>
      <xdr:col>6</xdr:col>
      <xdr:colOff>600075</xdr:colOff>
      <xdr:row>50</xdr:row>
      <xdr:rowOff>106953</xdr:rowOff>
    </xdr:to>
    <xdr:cxnSp macro="">
      <xdr:nvCxnSpPr>
        <xdr:cNvPr id="122" name="直線コネクタ 121"/>
        <xdr:cNvCxnSpPr/>
      </xdr:nvCxnSpPr>
      <xdr:spPr>
        <a:xfrm>
          <a:off x="4546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155816</xdr:rowOff>
    </xdr:from>
    <xdr:to>
      <xdr:col>6</xdr:col>
      <xdr:colOff>511175</xdr:colOff>
      <xdr:row>56</xdr:row>
      <xdr:rowOff>109239</xdr:rowOff>
    </xdr:to>
    <xdr:cxnSp macro="">
      <xdr:nvCxnSpPr>
        <xdr:cNvPr id="123" name="直線コネクタ 122"/>
        <xdr:cNvCxnSpPr/>
      </xdr:nvCxnSpPr>
      <xdr:spPr>
        <a:xfrm flipV="1">
          <a:off x="3797300" y="9585566"/>
          <a:ext cx="838200" cy="1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12044</xdr:rowOff>
    </xdr:from>
    <xdr:ext cx="534377" cy="259045"/>
    <xdr:sp macro="" textlink="">
      <xdr:nvSpPr>
        <xdr:cNvPr id="124" name="総務費平均値テキスト"/>
        <xdr:cNvSpPr txBox="1"/>
      </xdr:nvSpPr>
      <xdr:spPr>
        <a:xfrm>
          <a:off x="4686300" y="96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33617</xdr:rowOff>
    </xdr:from>
    <xdr:to>
      <xdr:col>6</xdr:col>
      <xdr:colOff>561975</xdr:colOff>
      <xdr:row>56</xdr:row>
      <xdr:rowOff>135217</xdr:rowOff>
    </xdr:to>
    <xdr:sp macro="" textlink="">
      <xdr:nvSpPr>
        <xdr:cNvPr id="125" name="フローチャート : 判断 124"/>
        <xdr:cNvSpPr/>
      </xdr:nvSpPr>
      <xdr:spPr>
        <a:xfrm>
          <a:off x="45847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166332</xdr:rowOff>
    </xdr:from>
    <xdr:to>
      <xdr:col>5</xdr:col>
      <xdr:colOff>358775</xdr:colOff>
      <xdr:row>56</xdr:row>
      <xdr:rowOff>109239</xdr:rowOff>
    </xdr:to>
    <xdr:cxnSp macro="">
      <xdr:nvCxnSpPr>
        <xdr:cNvPr id="126" name="直線コネクタ 125"/>
        <xdr:cNvCxnSpPr/>
      </xdr:nvCxnSpPr>
      <xdr:spPr>
        <a:xfrm>
          <a:off x="2908300" y="9596082"/>
          <a:ext cx="889000" cy="1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146565</xdr:rowOff>
    </xdr:from>
    <xdr:to>
      <xdr:col>5</xdr:col>
      <xdr:colOff>409575</xdr:colOff>
      <xdr:row>57</xdr:row>
      <xdr:rowOff>76715</xdr:rowOff>
    </xdr:to>
    <xdr:sp macro="" textlink="">
      <xdr:nvSpPr>
        <xdr:cNvPr id="127" name="フローチャート : 判断 126"/>
        <xdr:cNvSpPr/>
      </xdr:nvSpPr>
      <xdr:spPr>
        <a:xfrm>
          <a:off x="3746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67842</xdr:rowOff>
    </xdr:from>
    <xdr:ext cx="534377" cy="259045"/>
    <xdr:sp macro="" textlink="">
      <xdr:nvSpPr>
        <xdr:cNvPr id="128" name="テキスト ボックス 127"/>
        <xdr:cNvSpPr txBox="1"/>
      </xdr:nvSpPr>
      <xdr:spPr>
        <a:xfrm>
          <a:off x="3530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166332</xdr:rowOff>
    </xdr:from>
    <xdr:to>
      <xdr:col>4</xdr:col>
      <xdr:colOff>155575</xdr:colOff>
      <xdr:row>57</xdr:row>
      <xdr:rowOff>26524</xdr:rowOff>
    </xdr:to>
    <xdr:cxnSp macro="">
      <xdr:nvCxnSpPr>
        <xdr:cNvPr id="129" name="直線コネクタ 128"/>
        <xdr:cNvCxnSpPr/>
      </xdr:nvCxnSpPr>
      <xdr:spPr>
        <a:xfrm flipV="1">
          <a:off x="2019300" y="9596082"/>
          <a:ext cx="889000" cy="20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140812</xdr:rowOff>
    </xdr:from>
    <xdr:to>
      <xdr:col>4</xdr:col>
      <xdr:colOff>206375</xdr:colOff>
      <xdr:row>56</xdr:row>
      <xdr:rowOff>70962</xdr:rowOff>
    </xdr:to>
    <xdr:sp macro="" textlink="">
      <xdr:nvSpPr>
        <xdr:cNvPr id="130" name="フローチャート : 判断 129"/>
        <xdr:cNvSpPr/>
      </xdr:nvSpPr>
      <xdr:spPr>
        <a:xfrm>
          <a:off x="2857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62089</xdr:rowOff>
    </xdr:from>
    <xdr:ext cx="534377" cy="259045"/>
    <xdr:sp macro="" textlink="">
      <xdr:nvSpPr>
        <xdr:cNvPr id="131" name="テキスト ボックス 130"/>
        <xdr:cNvSpPr txBox="1"/>
      </xdr:nvSpPr>
      <xdr:spPr>
        <a:xfrm>
          <a:off x="2641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23343</xdr:rowOff>
    </xdr:from>
    <xdr:to>
      <xdr:col>2</xdr:col>
      <xdr:colOff>638175</xdr:colOff>
      <xdr:row>57</xdr:row>
      <xdr:rowOff>26524</xdr:rowOff>
    </xdr:to>
    <xdr:cxnSp macro="">
      <xdr:nvCxnSpPr>
        <xdr:cNvPr id="132" name="直線コネクタ 131"/>
        <xdr:cNvCxnSpPr/>
      </xdr:nvCxnSpPr>
      <xdr:spPr>
        <a:xfrm>
          <a:off x="1130300" y="9795993"/>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51771</xdr:rowOff>
    </xdr:from>
    <xdr:to>
      <xdr:col>3</xdr:col>
      <xdr:colOff>3175</xdr:colOff>
      <xdr:row>55</xdr:row>
      <xdr:rowOff>153371</xdr:rowOff>
    </xdr:to>
    <xdr:sp macro="" textlink="">
      <xdr:nvSpPr>
        <xdr:cNvPr id="133" name="フローチャート : 判断 132"/>
        <xdr:cNvSpPr/>
      </xdr:nvSpPr>
      <xdr:spPr>
        <a:xfrm>
          <a:off x="1968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169898</xdr:rowOff>
    </xdr:from>
    <xdr:ext cx="534377" cy="259045"/>
    <xdr:sp macro="" textlink="">
      <xdr:nvSpPr>
        <xdr:cNvPr id="134" name="テキスト ボックス 133"/>
        <xdr:cNvSpPr txBox="1"/>
      </xdr:nvSpPr>
      <xdr:spPr>
        <a:xfrm>
          <a:off x="1752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35" name="フローチャート : 判断 134"/>
        <xdr:cNvSpPr/>
      </xdr:nvSpPr>
      <xdr:spPr>
        <a:xfrm>
          <a:off x="1079500" y="96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7040</xdr:rowOff>
    </xdr:from>
    <xdr:ext cx="534377" cy="259045"/>
    <xdr:sp macro="" textlink="">
      <xdr:nvSpPr>
        <xdr:cNvPr id="136" name="テキスト ボックス 135"/>
        <xdr:cNvSpPr txBox="1"/>
      </xdr:nvSpPr>
      <xdr:spPr>
        <a:xfrm>
          <a:off x="863111" y="9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105016</xdr:rowOff>
    </xdr:from>
    <xdr:to>
      <xdr:col>6</xdr:col>
      <xdr:colOff>561975</xdr:colOff>
      <xdr:row>56</xdr:row>
      <xdr:rowOff>35166</xdr:rowOff>
    </xdr:to>
    <xdr:sp macro="" textlink="">
      <xdr:nvSpPr>
        <xdr:cNvPr id="142" name="円/楕円 141"/>
        <xdr:cNvSpPr/>
      </xdr:nvSpPr>
      <xdr:spPr>
        <a:xfrm>
          <a:off x="4584700" y="9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127893</xdr:rowOff>
    </xdr:from>
    <xdr:ext cx="534377" cy="259045"/>
    <xdr:sp macro="" textlink="">
      <xdr:nvSpPr>
        <xdr:cNvPr id="143" name="総務費該当値テキスト"/>
        <xdr:cNvSpPr txBox="1"/>
      </xdr:nvSpPr>
      <xdr:spPr>
        <a:xfrm>
          <a:off x="4686300" y="93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50,154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58439</xdr:rowOff>
    </xdr:from>
    <xdr:to>
      <xdr:col>5</xdr:col>
      <xdr:colOff>409575</xdr:colOff>
      <xdr:row>56</xdr:row>
      <xdr:rowOff>160039</xdr:rowOff>
    </xdr:to>
    <xdr:sp macro="" textlink="">
      <xdr:nvSpPr>
        <xdr:cNvPr id="144" name="円/楕円 143"/>
        <xdr:cNvSpPr/>
      </xdr:nvSpPr>
      <xdr:spPr>
        <a:xfrm>
          <a:off x="3746500" y="96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5116</xdr:rowOff>
    </xdr:from>
    <xdr:ext cx="534377" cy="259045"/>
    <xdr:sp macro="" textlink="">
      <xdr:nvSpPr>
        <xdr:cNvPr id="145" name="テキスト ボックス 144"/>
        <xdr:cNvSpPr txBox="1"/>
      </xdr:nvSpPr>
      <xdr:spPr>
        <a:xfrm>
          <a:off x="3530111" y="94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115532</xdr:rowOff>
    </xdr:from>
    <xdr:to>
      <xdr:col>4</xdr:col>
      <xdr:colOff>206375</xdr:colOff>
      <xdr:row>56</xdr:row>
      <xdr:rowOff>45682</xdr:rowOff>
    </xdr:to>
    <xdr:sp macro="" textlink="">
      <xdr:nvSpPr>
        <xdr:cNvPr id="146" name="円/楕円 145"/>
        <xdr:cNvSpPr/>
      </xdr:nvSpPr>
      <xdr:spPr>
        <a:xfrm>
          <a:off x="2857500" y="95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62209</xdr:rowOff>
    </xdr:from>
    <xdr:ext cx="534377" cy="259045"/>
    <xdr:sp macro="" textlink="">
      <xdr:nvSpPr>
        <xdr:cNvPr id="147" name="テキスト ボックス 146"/>
        <xdr:cNvSpPr txBox="1"/>
      </xdr:nvSpPr>
      <xdr:spPr>
        <a:xfrm>
          <a:off x="2641111" y="93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147174</xdr:rowOff>
    </xdr:from>
    <xdr:to>
      <xdr:col>3</xdr:col>
      <xdr:colOff>3175</xdr:colOff>
      <xdr:row>57</xdr:row>
      <xdr:rowOff>77324</xdr:rowOff>
    </xdr:to>
    <xdr:sp macro="" textlink="">
      <xdr:nvSpPr>
        <xdr:cNvPr id="148" name="円/楕円 147"/>
        <xdr:cNvSpPr/>
      </xdr:nvSpPr>
      <xdr:spPr>
        <a:xfrm>
          <a:off x="1968500" y="97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68451</xdr:rowOff>
    </xdr:from>
    <xdr:ext cx="534377" cy="259045"/>
    <xdr:sp macro="" textlink="">
      <xdr:nvSpPr>
        <xdr:cNvPr id="149" name="テキスト ボックス 148"/>
        <xdr:cNvSpPr txBox="1"/>
      </xdr:nvSpPr>
      <xdr:spPr>
        <a:xfrm>
          <a:off x="1752111" y="98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143993</xdr:rowOff>
    </xdr:from>
    <xdr:to>
      <xdr:col>1</xdr:col>
      <xdr:colOff>485775</xdr:colOff>
      <xdr:row>57</xdr:row>
      <xdr:rowOff>74143</xdr:rowOff>
    </xdr:to>
    <xdr:sp macro="" textlink="">
      <xdr:nvSpPr>
        <xdr:cNvPr id="150" name="円/楕円 149"/>
        <xdr:cNvSpPr/>
      </xdr:nvSpPr>
      <xdr:spPr>
        <a:xfrm>
          <a:off x="1079500" y="9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65270</xdr:rowOff>
    </xdr:from>
    <xdr:ext cx="534377" cy="259045"/>
    <xdr:sp macro="" textlink="">
      <xdr:nvSpPr>
        <xdr:cNvPr id="151" name="テキスト ボックス 150"/>
        <xdr:cNvSpPr txBox="1"/>
      </xdr:nvSpPr>
      <xdr:spPr>
        <a:xfrm>
          <a:off x="863111" y="98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88341</xdr:rowOff>
    </xdr:from>
    <xdr:to>
      <xdr:col>6</xdr:col>
      <xdr:colOff>510540</xdr:colOff>
      <xdr:row>79</xdr:row>
      <xdr:rowOff>79902</xdr:rowOff>
    </xdr:to>
    <xdr:cxnSp macro="">
      <xdr:nvCxnSpPr>
        <xdr:cNvPr id="176" name="直線コネクタ 175"/>
        <xdr:cNvCxnSpPr/>
      </xdr:nvCxnSpPr>
      <xdr:spPr>
        <a:xfrm flipV="1">
          <a:off x="4633595" y="12089841"/>
          <a:ext cx="1270" cy="153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83729</xdr:rowOff>
    </xdr:from>
    <xdr:ext cx="599010" cy="259045"/>
    <xdr:sp macro="" textlink="">
      <xdr:nvSpPr>
        <xdr:cNvPr id="177" name="民生費最小値テキスト"/>
        <xdr:cNvSpPr txBox="1"/>
      </xdr:nvSpPr>
      <xdr:spPr>
        <a:xfrm>
          <a:off x="4686300" y="1362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118,139</a:t>
          </a:r>
          <a:endParaRPr kumimoji="1" lang="ja-JP" altLang="en-US" sz="1000" b="1">
            <a:latin typeface="ＭＳ Ｐゴシック"/>
          </a:endParaRPr>
        </a:p>
      </xdr:txBody>
    </xdr:sp>
    <xdr:clientData/>
  </xdr:oneCellAnchor>
  <xdr:twoCellAnchor>
    <xdr:from>
      <xdr:col>6</xdr:col>
      <xdr:colOff>422275</xdr:colOff>
      <xdr:row>79</xdr:row>
      <xdr:rowOff>79902</xdr:rowOff>
    </xdr:from>
    <xdr:to>
      <xdr:col>6</xdr:col>
      <xdr:colOff>600075</xdr:colOff>
      <xdr:row>79</xdr:row>
      <xdr:rowOff>79902</xdr:rowOff>
    </xdr:to>
    <xdr:cxnSp macro="">
      <xdr:nvCxnSpPr>
        <xdr:cNvPr id="178" name="直線コネクタ 177"/>
        <xdr:cNvCxnSpPr/>
      </xdr:nvCxnSpPr>
      <xdr:spPr>
        <a:xfrm>
          <a:off x="4546600" y="1362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35018</xdr:rowOff>
    </xdr:from>
    <xdr:ext cx="599010" cy="259045"/>
    <xdr:sp macro="" textlink="">
      <xdr:nvSpPr>
        <xdr:cNvPr id="179" name="民生費最大値テキスト"/>
        <xdr:cNvSpPr txBox="1"/>
      </xdr:nvSpPr>
      <xdr:spPr>
        <a:xfrm>
          <a:off x="4686300" y="118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198,696</a:t>
          </a:r>
          <a:endParaRPr kumimoji="1" lang="ja-JP" altLang="en-US" sz="1000" b="1">
            <a:latin typeface="ＭＳ Ｐゴシック"/>
          </a:endParaRPr>
        </a:p>
      </xdr:txBody>
    </xdr:sp>
    <xdr:clientData/>
  </xdr:oneCellAnchor>
  <xdr:twoCellAnchor>
    <xdr:from>
      <xdr:col>6</xdr:col>
      <xdr:colOff>422275</xdr:colOff>
      <xdr:row>70</xdr:row>
      <xdr:rowOff>88341</xdr:rowOff>
    </xdr:from>
    <xdr:to>
      <xdr:col>6</xdr:col>
      <xdr:colOff>600075</xdr:colOff>
      <xdr:row>70</xdr:row>
      <xdr:rowOff>88341</xdr:rowOff>
    </xdr:to>
    <xdr:cxnSp macro="">
      <xdr:nvCxnSpPr>
        <xdr:cNvPr id="180" name="直線コネクタ 179"/>
        <xdr:cNvCxnSpPr/>
      </xdr:nvCxnSpPr>
      <xdr:spPr>
        <a:xfrm>
          <a:off x="4546600" y="1208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88341</xdr:rowOff>
    </xdr:from>
    <xdr:to>
      <xdr:col>6</xdr:col>
      <xdr:colOff>511175</xdr:colOff>
      <xdr:row>70</xdr:row>
      <xdr:rowOff>169799</xdr:rowOff>
    </xdr:to>
    <xdr:cxnSp macro="">
      <xdr:nvCxnSpPr>
        <xdr:cNvPr id="181" name="直線コネクタ 180"/>
        <xdr:cNvCxnSpPr/>
      </xdr:nvCxnSpPr>
      <xdr:spPr>
        <a:xfrm flipV="1">
          <a:off x="3797300" y="12089841"/>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70451</xdr:rowOff>
    </xdr:from>
    <xdr:ext cx="599010" cy="259045"/>
    <xdr:sp macro="" textlink="">
      <xdr:nvSpPr>
        <xdr:cNvPr id="182" name="民生費平均値テキスト"/>
        <xdr:cNvSpPr txBox="1"/>
      </xdr:nvSpPr>
      <xdr:spPr>
        <a:xfrm>
          <a:off x="4686300" y="12757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92024</xdr:rowOff>
    </xdr:from>
    <xdr:to>
      <xdr:col>6</xdr:col>
      <xdr:colOff>561975</xdr:colOff>
      <xdr:row>75</xdr:row>
      <xdr:rowOff>22174</xdr:rowOff>
    </xdr:to>
    <xdr:sp macro="" textlink="">
      <xdr:nvSpPr>
        <xdr:cNvPr id="183" name="フローチャート : 判断 182"/>
        <xdr:cNvSpPr/>
      </xdr:nvSpPr>
      <xdr:spPr>
        <a:xfrm>
          <a:off x="4584700" y="127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169799</xdr:rowOff>
    </xdr:from>
    <xdr:to>
      <xdr:col>5</xdr:col>
      <xdr:colOff>358775</xdr:colOff>
      <xdr:row>71</xdr:row>
      <xdr:rowOff>18370</xdr:rowOff>
    </xdr:to>
    <xdr:cxnSp macro="">
      <xdr:nvCxnSpPr>
        <xdr:cNvPr id="184" name="直線コネクタ 183"/>
        <xdr:cNvCxnSpPr/>
      </xdr:nvCxnSpPr>
      <xdr:spPr>
        <a:xfrm flipV="1">
          <a:off x="2908300" y="12171299"/>
          <a:ext cx="889000" cy="2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124561</xdr:rowOff>
    </xdr:from>
    <xdr:to>
      <xdr:col>5</xdr:col>
      <xdr:colOff>409575</xdr:colOff>
      <xdr:row>76</xdr:row>
      <xdr:rowOff>54711</xdr:rowOff>
    </xdr:to>
    <xdr:sp macro="" textlink="">
      <xdr:nvSpPr>
        <xdr:cNvPr id="185" name="フローチャート : 判断 184"/>
        <xdr:cNvSpPr/>
      </xdr:nvSpPr>
      <xdr:spPr>
        <a:xfrm>
          <a:off x="3746500" y="129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45838</xdr:rowOff>
    </xdr:from>
    <xdr:ext cx="599010" cy="259045"/>
    <xdr:sp macro="" textlink="">
      <xdr:nvSpPr>
        <xdr:cNvPr id="186" name="テキスト ボックス 185"/>
        <xdr:cNvSpPr txBox="1"/>
      </xdr:nvSpPr>
      <xdr:spPr>
        <a:xfrm>
          <a:off x="3497794" y="130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18370</xdr:rowOff>
    </xdr:from>
    <xdr:to>
      <xdr:col>4</xdr:col>
      <xdr:colOff>155575</xdr:colOff>
      <xdr:row>71</xdr:row>
      <xdr:rowOff>117487</xdr:rowOff>
    </xdr:to>
    <xdr:cxnSp macro="">
      <xdr:nvCxnSpPr>
        <xdr:cNvPr id="187" name="直線コネクタ 186"/>
        <xdr:cNvCxnSpPr/>
      </xdr:nvCxnSpPr>
      <xdr:spPr>
        <a:xfrm flipV="1">
          <a:off x="2019300" y="12191320"/>
          <a:ext cx="889000" cy="9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60782</xdr:rowOff>
    </xdr:from>
    <xdr:to>
      <xdr:col>4</xdr:col>
      <xdr:colOff>206375</xdr:colOff>
      <xdr:row>76</xdr:row>
      <xdr:rowOff>162382</xdr:rowOff>
    </xdr:to>
    <xdr:sp macro="" textlink="">
      <xdr:nvSpPr>
        <xdr:cNvPr id="188" name="フローチャート : 判断 187"/>
        <xdr:cNvSpPr/>
      </xdr:nvSpPr>
      <xdr:spPr>
        <a:xfrm>
          <a:off x="2857500" y="1309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153509</xdr:rowOff>
    </xdr:from>
    <xdr:ext cx="599010" cy="259045"/>
    <xdr:sp macro="" textlink="">
      <xdr:nvSpPr>
        <xdr:cNvPr id="189" name="テキスト ボックス 188"/>
        <xdr:cNvSpPr txBox="1"/>
      </xdr:nvSpPr>
      <xdr:spPr>
        <a:xfrm>
          <a:off x="2608794" y="1318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16580</xdr:rowOff>
    </xdr:from>
    <xdr:to>
      <xdr:col>2</xdr:col>
      <xdr:colOff>638175</xdr:colOff>
      <xdr:row>71</xdr:row>
      <xdr:rowOff>117487</xdr:rowOff>
    </xdr:to>
    <xdr:cxnSp macro="">
      <xdr:nvCxnSpPr>
        <xdr:cNvPr id="190" name="直線コネクタ 189"/>
        <xdr:cNvCxnSpPr/>
      </xdr:nvCxnSpPr>
      <xdr:spPr>
        <a:xfrm>
          <a:off x="1130300" y="12189530"/>
          <a:ext cx="889000" cy="1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126848</xdr:rowOff>
    </xdr:from>
    <xdr:to>
      <xdr:col>3</xdr:col>
      <xdr:colOff>3175</xdr:colOff>
      <xdr:row>77</xdr:row>
      <xdr:rowOff>56998</xdr:rowOff>
    </xdr:to>
    <xdr:sp macro="" textlink="">
      <xdr:nvSpPr>
        <xdr:cNvPr id="191" name="フローチャート : 判断 190"/>
        <xdr:cNvSpPr/>
      </xdr:nvSpPr>
      <xdr:spPr>
        <a:xfrm>
          <a:off x="1968500" y="131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48125</xdr:rowOff>
    </xdr:from>
    <xdr:ext cx="599010" cy="259045"/>
    <xdr:sp macro="" textlink="">
      <xdr:nvSpPr>
        <xdr:cNvPr id="192" name="テキスト ボックス 191"/>
        <xdr:cNvSpPr txBox="1"/>
      </xdr:nvSpPr>
      <xdr:spPr>
        <a:xfrm>
          <a:off x="1719794" y="1324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143078</xdr:rowOff>
    </xdr:from>
    <xdr:to>
      <xdr:col>1</xdr:col>
      <xdr:colOff>485775</xdr:colOff>
      <xdr:row>77</xdr:row>
      <xdr:rowOff>73228</xdr:rowOff>
    </xdr:to>
    <xdr:sp macro="" textlink="">
      <xdr:nvSpPr>
        <xdr:cNvPr id="193" name="フローチャート : 判断 192"/>
        <xdr:cNvSpPr/>
      </xdr:nvSpPr>
      <xdr:spPr>
        <a:xfrm>
          <a:off x="1079500" y="1317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64355</xdr:rowOff>
    </xdr:from>
    <xdr:ext cx="599010" cy="259045"/>
    <xdr:sp macro="" textlink="">
      <xdr:nvSpPr>
        <xdr:cNvPr id="194" name="テキスト ボックス 193"/>
        <xdr:cNvSpPr txBox="1"/>
      </xdr:nvSpPr>
      <xdr:spPr>
        <a:xfrm>
          <a:off x="830794" y="1326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37541</xdr:rowOff>
    </xdr:from>
    <xdr:to>
      <xdr:col>6</xdr:col>
      <xdr:colOff>561975</xdr:colOff>
      <xdr:row>70</xdr:row>
      <xdr:rowOff>139141</xdr:rowOff>
    </xdr:to>
    <xdr:sp macro="" textlink="">
      <xdr:nvSpPr>
        <xdr:cNvPr id="200" name="円/楕円 199"/>
        <xdr:cNvSpPr/>
      </xdr:nvSpPr>
      <xdr:spPr>
        <a:xfrm>
          <a:off x="4584700" y="120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162018</xdr:rowOff>
    </xdr:from>
    <xdr:ext cx="599010" cy="259045"/>
    <xdr:sp macro="" textlink="">
      <xdr:nvSpPr>
        <xdr:cNvPr id="201" name="民生費該当値テキスト"/>
        <xdr:cNvSpPr txBox="1"/>
      </xdr:nvSpPr>
      <xdr:spPr>
        <a:xfrm>
          <a:off x="4686300" y="119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198,696</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118999</xdr:rowOff>
    </xdr:from>
    <xdr:to>
      <xdr:col>5</xdr:col>
      <xdr:colOff>409575</xdr:colOff>
      <xdr:row>71</xdr:row>
      <xdr:rowOff>49149</xdr:rowOff>
    </xdr:to>
    <xdr:sp macro="" textlink="">
      <xdr:nvSpPr>
        <xdr:cNvPr id="202" name="円/楕円 201"/>
        <xdr:cNvSpPr/>
      </xdr:nvSpPr>
      <xdr:spPr>
        <a:xfrm>
          <a:off x="3746500" y="1212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65676</xdr:rowOff>
    </xdr:from>
    <xdr:ext cx="599010" cy="259045"/>
    <xdr:sp macro="" textlink="">
      <xdr:nvSpPr>
        <xdr:cNvPr id="203" name="テキスト ボックス 202"/>
        <xdr:cNvSpPr txBox="1"/>
      </xdr:nvSpPr>
      <xdr:spPr>
        <a:xfrm>
          <a:off x="3497794" y="1189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194,420</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139020</xdr:rowOff>
    </xdr:from>
    <xdr:to>
      <xdr:col>4</xdr:col>
      <xdr:colOff>206375</xdr:colOff>
      <xdr:row>71</xdr:row>
      <xdr:rowOff>69170</xdr:rowOff>
    </xdr:to>
    <xdr:sp macro="" textlink="">
      <xdr:nvSpPr>
        <xdr:cNvPr id="204" name="円/楕円 203"/>
        <xdr:cNvSpPr/>
      </xdr:nvSpPr>
      <xdr:spPr>
        <a:xfrm>
          <a:off x="2857500" y="121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85697</xdr:rowOff>
    </xdr:from>
    <xdr:ext cx="599010" cy="259045"/>
    <xdr:sp macro="" textlink="">
      <xdr:nvSpPr>
        <xdr:cNvPr id="205" name="テキスト ボックス 204"/>
        <xdr:cNvSpPr txBox="1"/>
      </xdr:nvSpPr>
      <xdr:spPr>
        <a:xfrm>
          <a:off x="2608794" y="1191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193,369</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66687</xdr:rowOff>
    </xdr:from>
    <xdr:to>
      <xdr:col>3</xdr:col>
      <xdr:colOff>3175</xdr:colOff>
      <xdr:row>71</xdr:row>
      <xdr:rowOff>168287</xdr:rowOff>
    </xdr:to>
    <xdr:sp macro="" textlink="">
      <xdr:nvSpPr>
        <xdr:cNvPr id="206" name="円/楕円 205"/>
        <xdr:cNvSpPr/>
      </xdr:nvSpPr>
      <xdr:spPr>
        <a:xfrm>
          <a:off x="1968500" y="122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13364</xdr:rowOff>
    </xdr:from>
    <xdr:ext cx="599010" cy="259045"/>
    <xdr:sp macro="" textlink="">
      <xdr:nvSpPr>
        <xdr:cNvPr id="207" name="テキスト ボックス 206"/>
        <xdr:cNvSpPr txBox="1"/>
      </xdr:nvSpPr>
      <xdr:spPr>
        <a:xfrm>
          <a:off x="1719794" y="1201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188,166</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137230</xdr:rowOff>
    </xdr:from>
    <xdr:to>
      <xdr:col>1</xdr:col>
      <xdr:colOff>485775</xdr:colOff>
      <xdr:row>71</xdr:row>
      <xdr:rowOff>67380</xdr:rowOff>
    </xdr:to>
    <xdr:sp macro="" textlink="">
      <xdr:nvSpPr>
        <xdr:cNvPr id="208" name="円/楕円 207"/>
        <xdr:cNvSpPr/>
      </xdr:nvSpPr>
      <xdr:spPr>
        <a:xfrm>
          <a:off x="1079500" y="121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69</xdr:row>
      <xdr:rowOff>83907</xdr:rowOff>
    </xdr:from>
    <xdr:ext cx="599010" cy="259045"/>
    <xdr:sp macro="" textlink="">
      <xdr:nvSpPr>
        <xdr:cNvPr id="209" name="テキスト ボックス 208"/>
        <xdr:cNvSpPr txBox="1"/>
      </xdr:nvSpPr>
      <xdr:spPr>
        <a:xfrm>
          <a:off x="830794" y="1191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97713</xdr:rowOff>
    </xdr:from>
    <xdr:to>
      <xdr:col>6</xdr:col>
      <xdr:colOff>510540</xdr:colOff>
      <xdr:row>98</xdr:row>
      <xdr:rowOff>150140</xdr:rowOff>
    </xdr:to>
    <xdr:cxnSp macro="">
      <xdr:nvCxnSpPr>
        <xdr:cNvPr id="234" name="直線コネクタ 233"/>
        <xdr:cNvCxnSpPr/>
      </xdr:nvCxnSpPr>
      <xdr:spPr>
        <a:xfrm flipV="1">
          <a:off x="4633595" y="15528213"/>
          <a:ext cx="1270" cy="142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153967</xdr:rowOff>
    </xdr:from>
    <xdr:ext cx="534377" cy="259045"/>
    <xdr:sp macro="" textlink="">
      <xdr:nvSpPr>
        <xdr:cNvPr id="235" name="衛生費最小値テキスト"/>
        <xdr:cNvSpPr txBox="1"/>
      </xdr:nvSpPr>
      <xdr:spPr>
        <a:xfrm>
          <a:off x="4686300"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20,863</a:t>
          </a:r>
          <a:endParaRPr kumimoji="1" lang="ja-JP" altLang="en-US" sz="1000" b="1">
            <a:latin typeface="ＭＳ Ｐゴシック"/>
          </a:endParaRPr>
        </a:p>
      </xdr:txBody>
    </xdr:sp>
    <xdr:clientData/>
  </xdr:oneCellAnchor>
  <xdr:twoCellAnchor>
    <xdr:from>
      <xdr:col>6</xdr:col>
      <xdr:colOff>422275</xdr:colOff>
      <xdr:row>98</xdr:row>
      <xdr:rowOff>150140</xdr:rowOff>
    </xdr:from>
    <xdr:to>
      <xdr:col>6</xdr:col>
      <xdr:colOff>600075</xdr:colOff>
      <xdr:row>98</xdr:row>
      <xdr:rowOff>150140</xdr:rowOff>
    </xdr:to>
    <xdr:cxnSp macro="">
      <xdr:nvCxnSpPr>
        <xdr:cNvPr id="236" name="直線コネクタ 235"/>
        <xdr:cNvCxnSpPr/>
      </xdr:nvCxnSpPr>
      <xdr:spPr>
        <a:xfrm>
          <a:off x="4546600" y="1695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44390</xdr:rowOff>
    </xdr:from>
    <xdr:ext cx="534377" cy="259045"/>
    <xdr:sp macro="" textlink="">
      <xdr:nvSpPr>
        <xdr:cNvPr id="237" name="衛生費最大値テキスト"/>
        <xdr:cNvSpPr txBox="1"/>
      </xdr:nvSpPr>
      <xdr:spPr>
        <a:xfrm>
          <a:off x="4686300" y="153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39,551</a:t>
          </a:r>
          <a:endParaRPr kumimoji="1" lang="ja-JP" altLang="en-US" sz="1000" b="1">
            <a:latin typeface="ＭＳ Ｐゴシック"/>
          </a:endParaRPr>
        </a:p>
      </xdr:txBody>
    </xdr:sp>
    <xdr:clientData/>
  </xdr:oneCellAnchor>
  <xdr:twoCellAnchor>
    <xdr:from>
      <xdr:col>6</xdr:col>
      <xdr:colOff>422275</xdr:colOff>
      <xdr:row>90</xdr:row>
      <xdr:rowOff>97713</xdr:rowOff>
    </xdr:from>
    <xdr:to>
      <xdr:col>6</xdr:col>
      <xdr:colOff>600075</xdr:colOff>
      <xdr:row>90</xdr:row>
      <xdr:rowOff>97713</xdr:rowOff>
    </xdr:to>
    <xdr:cxnSp macro="">
      <xdr:nvCxnSpPr>
        <xdr:cNvPr id="238" name="直線コネクタ 237"/>
        <xdr:cNvCxnSpPr/>
      </xdr:nvCxnSpPr>
      <xdr:spPr>
        <a:xfrm>
          <a:off x="4546600" y="1552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90094</xdr:rowOff>
    </xdr:from>
    <xdr:to>
      <xdr:col>6</xdr:col>
      <xdr:colOff>511175</xdr:colOff>
      <xdr:row>94</xdr:row>
      <xdr:rowOff>94666</xdr:rowOff>
    </xdr:to>
    <xdr:cxnSp macro="">
      <xdr:nvCxnSpPr>
        <xdr:cNvPr id="239" name="直線コネクタ 238"/>
        <xdr:cNvCxnSpPr/>
      </xdr:nvCxnSpPr>
      <xdr:spPr>
        <a:xfrm>
          <a:off x="3797300" y="162063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2024</xdr:rowOff>
    </xdr:from>
    <xdr:ext cx="534377" cy="259045"/>
    <xdr:sp macro="" textlink="">
      <xdr:nvSpPr>
        <xdr:cNvPr id="240" name="衛生費平均値テキスト"/>
        <xdr:cNvSpPr txBox="1"/>
      </xdr:nvSpPr>
      <xdr:spPr>
        <a:xfrm>
          <a:off x="4686300" y="16289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23597</xdr:rowOff>
    </xdr:from>
    <xdr:to>
      <xdr:col>6</xdr:col>
      <xdr:colOff>561975</xdr:colOff>
      <xdr:row>95</xdr:row>
      <xdr:rowOff>125197</xdr:rowOff>
    </xdr:to>
    <xdr:sp macro="" textlink="">
      <xdr:nvSpPr>
        <xdr:cNvPr id="241" name="フローチャート : 判断 240"/>
        <xdr:cNvSpPr/>
      </xdr:nvSpPr>
      <xdr:spPr>
        <a:xfrm>
          <a:off x="45847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90094</xdr:rowOff>
    </xdr:from>
    <xdr:to>
      <xdr:col>5</xdr:col>
      <xdr:colOff>358775</xdr:colOff>
      <xdr:row>95</xdr:row>
      <xdr:rowOff>18466</xdr:rowOff>
    </xdr:to>
    <xdr:cxnSp macro="">
      <xdr:nvCxnSpPr>
        <xdr:cNvPr id="242" name="直線コネクタ 241"/>
        <xdr:cNvCxnSpPr/>
      </xdr:nvCxnSpPr>
      <xdr:spPr>
        <a:xfrm flipV="1">
          <a:off x="2908300" y="16206394"/>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52629</xdr:rowOff>
    </xdr:from>
    <xdr:to>
      <xdr:col>5</xdr:col>
      <xdr:colOff>409575</xdr:colOff>
      <xdr:row>94</xdr:row>
      <xdr:rowOff>154229</xdr:rowOff>
    </xdr:to>
    <xdr:sp macro="" textlink="">
      <xdr:nvSpPr>
        <xdr:cNvPr id="243" name="フローチャート : 判断 242"/>
        <xdr:cNvSpPr/>
      </xdr:nvSpPr>
      <xdr:spPr>
        <a:xfrm>
          <a:off x="3746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145356</xdr:rowOff>
    </xdr:from>
    <xdr:ext cx="534377" cy="259045"/>
    <xdr:sp macro="" textlink="">
      <xdr:nvSpPr>
        <xdr:cNvPr id="244" name="テキスト ボックス 243"/>
        <xdr:cNvSpPr txBox="1"/>
      </xdr:nvSpPr>
      <xdr:spPr>
        <a:xfrm>
          <a:off x="3530111" y="162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18466</xdr:rowOff>
    </xdr:from>
    <xdr:to>
      <xdr:col>4</xdr:col>
      <xdr:colOff>155575</xdr:colOff>
      <xdr:row>96</xdr:row>
      <xdr:rowOff>154254</xdr:rowOff>
    </xdr:to>
    <xdr:cxnSp macro="">
      <xdr:nvCxnSpPr>
        <xdr:cNvPr id="245" name="直線コネクタ 244"/>
        <xdr:cNvCxnSpPr/>
      </xdr:nvCxnSpPr>
      <xdr:spPr>
        <a:xfrm flipV="1">
          <a:off x="2019300" y="16306216"/>
          <a:ext cx="889000" cy="30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146431</xdr:rowOff>
    </xdr:from>
    <xdr:to>
      <xdr:col>4</xdr:col>
      <xdr:colOff>206375</xdr:colOff>
      <xdr:row>95</xdr:row>
      <xdr:rowOff>76581</xdr:rowOff>
    </xdr:to>
    <xdr:sp macro="" textlink="">
      <xdr:nvSpPr>
        <xdr:cNvPr id="246" name="フローチャート : 判断 245"/>
        <xdr:cNvSpPr/>
      </xdr:nvSpPr>
      <xdr:spPr>
        <a:xfrm>
          <a:off x="2857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67708</xdr:rowOff>
    </xdr:from>
    <xdr:ext cx="534377" cy="259045"/>
    <xdr:sp macro="" textlink="">
      <xdr:nvSpPr>
        <xdr:cNvPr id="247" name="テキスト ボックス 246"/>
        <xdr:cNvSpPr txBox="1"/>
      </xdr:nvSpPr>
      <xdr:spPr>
        <a:xfrm>
          <a:off x="2641111" y="163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134214</xdr:rowOff>
    </xdr:from>
    <xdr:to>
      <xdr:col>2</xdr:col>
      <xdr:colOff>638175</xdr:colOff>
      <xdr:row>96</xdr:row>
      <xdr:rowOff>154254</xdr:rowOff>
    </xdr:to>
    <xdr:cxnSp macro="">
      <xdr:nvCxnSpPr>
        <xdr:cNvPr id="248" name="直線コネクタ 247"/>
        <xdr:cNvCxnSpPr/>
      </xdr:nvCxnSpPr>
      <xdr:spPr>
        <a:xfrm>
          <a:off x="1130300" y="16593414"/>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135077</xdr:rowOff>
    </xdr:from>
    <xdr:to>
      <xdr:col>3</xdr:col>
      <xdr:colOff>3175</xdr:colOff>
      <xdr:row>95</xdr:row>
      <xdr:rowOff>65227</xdr:rowOff>
    </xdr:to>
    <xdr:sp macro="" textlink="">
      <xdr:nvSpPr>
        <xdr:cNvPr id="249" name="フローチャート : 判断 248"/>
        <xdr:cNvSpPr/>
      </xdr:nvSpPr>
      <xdr:spPr>
        <a:xfrm>
          <a:off x="1968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81754</xdr:rowOff>
    </xdr:from>
    <xdr:ext cx="534377" cy="259045"/>
    <xdr:sp macro="" textlink="">
      <xdr:nvSpPr>
        <xdr:cNvPr id="250" name="テキスト ボックス 249"/>
        <xdr:cNvSpPr txBox="1"/>
      </xdr:nvSpPr>
      <xdr:spPr>
        <a:xfrm>
          <a:off x="1752111" y="160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109779</xdr:rowOff>
    </xdr:from>
    <xdr:to>
      <xdr:col>1</xdr:col>
      <xdr:colOff>485775</xdr:colOff>
      <xdr:row>95</xdr:row>
      <xdr:rowOff>39929</xdr:rowOff>
    </xdr:to>
    <xdr:sp macro="" textlink="">
      <xdr:nvSpPr>
        <xdr:cNvPr id="251" name="フローチャート : 判断 250"/>
        <xdr:cNvSpPr/>
      </xdr:nvSpPr>
      <xdr:spPr>
        <a:xfrm>
          <a:off x="1079500" y="162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56456</xdr:rowOff>
    </xdr:from>
    <xdr:ext cx="534377" cy="259045"/>
    <xdr:sp macro="" textlink="">
      <xdr:nvSpPr>
        <xdr:cNvPr id="252" name="テキスト ボックス 251"/>
        <xdr:cNvSpPr txBox="1"/>
      </xdr:nvSpPr>
      <xdr:spPr>
        <a:xfrm>
          <a:off x="863111" y="160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43866</xdr:rowOff>
    </xdr:from>
    <xdr:to>
      <xdr:col>6</xdr:col>
      <xdr:colOff>561975</xdr:colOff>
      <xdr:row>94</xdr:row>
      <xdr:rowOff>145466</xdr:rowOff>
    </xdr:to>
    <xdr:sp macro="" textlink="">
      <xdr:nvSpPr>
        <xdr:cNvPr id="258" name="円/楕円 257"/>
        <xdr:cNvSpPr/>
      </xdr:nvSpPr>
      <xdr:spPr>
        <a:xfrm>
          <a:off x="4584700" y="161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66743</xdr:rowOff>
    </xdr:from>
    <xdr:ext cx="534377" cy="259045"/>
    <xdr:sp macro="" textlink="">
      <xdr:nvSpPr>
        <xdr:cNvPr id="259" name="衛生費該当値テキスト"/>
        <xdr:cNvSpPr txBox="1"/>
      </xdr:nvSpPr>
      <xdr:spPr>
        <a:xfrm>
          <a:off x="4686300" y="160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30,591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39294</xdr:rowOff>
    </xdr:from>
    <xdr:to>
      <xdr:col>5</xdr:col>
      <xdr:colOff>409575</xdr:colOff>
      <xdr:row>94</xdr:row>
      <xdr:rowOff>140894</xdr:rowOff>
    </xdr:to>
    <xdr:sp macro="" textlink="">
      <xdr:nvSpPr>
        <xdr:cNvPr id="260" name="円/楕円 259"/>
        <xdr:cNvSpPr/>
      </xdr:nvSpPr>
      <xdr:spPr>
        <a:xfrm>
          <a:off x="3746500" y="161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157421</xdr:rowOff>
    </xdr:from>
    <xdr:ext cx="534377" cy="259045"/>
    <xdr:sp macro="" textlink="">
      <xdr:nvSpPr>
        <xdr:cNvPr id="261" name="テキスト ボックス 260"/>
        <xdr:cNvSpPr txBox="1"/>
      </xdr:nvSpPr>
      <xdr:spPr>
        <a:xfrm>
          <a:off x="3530111" y="159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139116</xdr:rowOff>
    </xdr:from>
    <xdr:to>
      <xdr:col>4</xdr:col>
      <xdr:colOff>206375</xdr:colOff>
      <xdr:row>95</xdr:row>
      <xdr:rowOff>69266</xdr:rowOff>
    </xdr:to>
    <xdr:sp macro="" textlink="">
      <xdr:nvSpPr>
        <xdr:cNvPr id="262" name="円/楕円 261"/>
        <xdr:cNvSpPr/>
      </xdr:nvSpPr>
      <xdr:spPr>
        <a:xfrm>
          <a:off x="2857500" y="162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85793</xdr:rowOff>
    </xdr:from>
    <xdr:ext cx="534377" cy="259045"/>
    <xdr:sp macro="" textlink="">
      <xdr:nvSpPr>
        <xdr:cNvPr id="263" name="テキスト ボックス 262"/>
        <xdr:cNvSpPr txBox="1"/>
      </xdr:nvSpPr>
      <xdr:spPr>
        <a:xfrm>
          <a:off x="2641111" y="160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103454</xdr:rowOff>
    </xdr:from>
    <xdr:to>
      <xdr:col>3</xdr:col>
      <xdr:colOff>3175</xdr:colOff>
      <xdr:row>97</xdr:row>
      <xdr:rowOff>33604</xdr:rowOff>
    </xdr:to>
    <xdr:sp macro="" textlink="">
      <xdr:nvSpPr>
        <xdr:cNvPr id="264" name="円/楕円 263"/>
        <xdr:cNvSpPr/>
      </xdr:nvSpPr>
      <xdr:spPr>
        <a:xfrm>
          <a:off x="1968500" y="165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24731</xdr:rowOff>
    </xdr:from>
    <xdr:ext cx="534377" cy="259045"/>
    <xdr:sp macro="" textlink="">
      <xdr:nvSpPr>
        <xdr:cNvPr id="265" name="テキスト ボックス 264"/>
        <xdr:cNvSpPr txBox="1"/>
      </xdr:nvSpPr>
      <xdr:spPr>
        <a:xfrm>
          <a:off x="1752111" y="166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83414</xdr:rowOff>
    </xdr:from>
    <xdr:to>
      <xdr:col>1</xdr:col>
      <xdr:colOff>485775</xdr:colOff>
      <xdr:row>97</xdr:row>
      <xdr:rowOff>13564</xdr:rowOff>
    </xdr:to>
    <xdr:sp macro="" textlink="">
      <xdr:nvSpPr>
        <xdr:cNvPr id="266" name="円/楕円 265"/>
        <xdr:cNvSpPr/>
      </xdr:nvSpPr>
      <xdr:spPr>
        <a:xfrm>
          <a:off x="1079500" y="165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4691</xdr:rowOff>
    </xdr:from>
    <xdr:ext cx="534377" cy="259045"/>
    <xdr:sp macro="" textlink="">
      <xdr:nvSpPr>
        <xdr:cNvPr id="267" name="テキスト ボックス 266"/>
        <xdr:cNvSpPr txBox="1"/>
      </xdr:nvSpPr>
      <xdr:spPr>
        <a:xfrm>
          <a:off x="863111" y="1663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96647</xdr:rowOff>
    </xdr:from>
    <xdr:to>
      <xdr:col>15</xdr:col>
      <xdr:colOff>180340</xdr:colOff>
      <xdr:row>38</xdr:row>
      <xdr:rowOff>159131</xdr:rowOff>
    </xdr:to>
    <xdr:cxnSp macro="">
      <xdr:nvCxnSpPr>
        <xdr:cNvPr id="291" name="直線コネクタ 290"/>
        <xdr:cNvCxnSpPr/>
      </xdr:nvCxnSpPr>
      <xdr:spPr>
        <a:xfrm flipV="1">
          <a:off x="10475595" y="5583047"/>
          <a:ext cx="1270" cy="10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162958</xdr:rowOff>
    </xdr:from>
    <xdr:ext cx="378565" cy="259045"/>
    <xdr:sp macro="" textlink="">
      <xdr:nvSpPr>
        <xdr:cNvPr id="292" name="労働費最小値テキスト"/>
        <xdr:cNvSpPr txBox="1"/>
      </xdr:nvSpPr>
      <xdr:spPr>
        <a:xfrm>
          <a:off x="10528300"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15</xdr:col>
      <xdr:colOff>92075</xdr:colOff>
      <xdr:row>38</xdr:row>
      <xdr:rowOff>159131</xdr:rowOff>
    </xdr:from>
    <xdr:to>
      <xdr:col>15</xdr:col>
      <xdr:colOff>269875</xdr:colOff>
      <xdr:row>38</xdr:row>
      <xdr:rowOff>159131</xdr:rowOff>
    </xdr:to>
    <xdr:cxnSp macro="">
      <xdr:nvCxnSpPr>
        <xdr:cNvPr id="293" name="直線コネクタ 292"/>
        <xdr:cNvCxnSpPr/>
      </xdr:nvCxnSpPr>
      <xdr:spPr>
        <a:xfrm>
          <a:off x="10388600" y="667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43324</xdr:rowOff>
    </xdr:from>
    <xdr:ext cx="469744" cy="259045"/>
    <xdr:sp macro="" textlink="">
      <xdr:nvSpPr>
        <xdr:cNvPr id="294" name="労働費最大値テキスト"/>
        <xdr:cNvSpPr txBox="1"/>
      </xdr:nvSpPr>
      <xdr:spPr>
        <a:xfrm>
          <a:off x="10528300" y="535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a:t>
          </a:r>
          <a:endParaRPr kumimoji="1" lang="ja-JP" altLang="en-US" sz="1000" b="1">
            <a:latin typeface="ＭＳ Ｐゴシック"/>
          </a:endParaRPr>
        </a:p>
      </xdr:txBody>
    </xdr:sp>
    <xdr:clientData/>
  </xdr:oneCellAnchor>
  <xdr:twoCellAnchor>
    <xdr:from>
      <xdr:col>15</xdr:col>
      <xdr:colOff>92075</xdr:colOff>
      <xdr:row>32</xdr:row>
      <xdr:rowOff>96647</xdr:rowOff>
    </xdr:from>
    <xdr:to>
      <xdr:col>15</xdr:col>
      <xdr:colOff>269875</xdr:colOff>
      <xdr:row>32</xdr:row>
      <xdr:rowOff>96647</xdr:rowOff>
    </xdr:to>
    <xdr:cxnSp macro="">
      <xdr:nvCxnSpPr>
        <xdr:cNvPr id="295" name="直線コネクタ 294"/>
        <xdr:cNvCxnSpPr/>
      </xdr:nvCxnSpPr>
      <xdr:spPr>
        <a:xfrm>
          <a:off x="10388600" y="558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86360</xdr:rowOff>
    </xdr:from>
    <xdr:to>
      <xdr:col>15</xdr:col>
      <xdr:colOff>180975</xdr:colOff>
      <xdr:row>32</xdr:row>
      <xdr:rowOff>96647</xdr:rowOff>
    </xdr:to>
    <xdr:cxnSp macro="">
      <xdr:nvCxnSpPr>
        <xdr:cNvPr id="296" name="直線コネクタ 295"/>
        <xdr:cNvCxnSpPr/>
      </xdr:nvCxnSpPr>
      <xdr:spPr>
        <a:xfrm>
          <a:off x="9639300" y="557276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121429</xdr:rowOff>
    </xdr:from>
    <xdr:ext cx="378565" cy="259045"/>
    <xdr:sp macro="" textlink="">
      <xdr:nvSpPr>
        <xdr:cNvPr id="297" name="労働費平均値テキスト"/>
        <xdr:cNvSpPr txBox="1"/>
      </xdr:nvSpPr>
      <xdr:spPr>
        <a:xfrm>
          <a:off x="10528300" y="62936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143002</xdr:rowOff>
    </xdr:from>
    <xdr:to>
      <xdr:col>15</xdr:col>
      <xdr:colOff>231775</xdr:colOff>
      <xdr:row>37</xdr:row>
      <xdr:rowOff>73152</xdr:rowOff>
    </xdr:to>
    <xdr:sp macro="" textlink="">
      <xdr:nvSpPr>
        <xdr:cNvPr id="298" name="フローチャート : 判断 297"/>
        <xdr:cNvSpPr/>
      </xdr:nvSpPr>
      <xdr:spPr>
        <a:xfrm>
          <a:off x="104267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77597</xdr:rowOff>
    </xdr:from>
    <xdr:to>
      <xdr:col>14</xdr:col>
      <xdr:colOff>28575</xdr:colOff>
      <xdr:row>32</xdr:row>
      <xdr:rowOff>86360</xdr:rowOff>
    </xdr:to>
    <xdr:cxnSp macro="">
      <xdr:nvCxnSpPr>
        <xdr:cNvPr id="299" name="直線コネクタ 298"/>
        <xdr:cNvCxnSpPr/>
      </xdr:nvCxnSpPr>
      <xdr:spPr>
        <a:xfrm>
          <a:off x="8750300" y="556399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131572</xdr:rowOff>
    </xdr:from>
    <xdr:to>
      <xdr:col>14</xdr:col>
      <xdr:colOff>79375</xdr:colOff>
      <xdr:row>37</xdr:row>
      <xdr:rowOff>61722</xdr:rowOff>
    </xdr:to>
    <xdr:sp macro="" textlink="">
      <xdr:nvSpPr>
        <xdr:cNvPr id="300" name="フローチャート : 判断 299"/>
        <xdr:cNvSpPr/>
      </xdr:nvSpPr>
      <xdr:spPr>
        <a:xfrm>
          <a:off x="9588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52849</xdr:rowOff>
    </xdr:from>
    <xdr:ext cx="378565" cy="259045"/>
    <xdr:sp macro="" textlink="">
      <xdr:nvSpPr>
        <xdr:cNvPr id="301" name="テキスト ボックス 300"/>
        <xdr:cNvSpPr txBox="1"/>
      </xdr:nvSpPr>
      <xdr:spPr>
        <a:xfrm>
          <a:off x="9450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142367</xdr:rowOff>
    </xdr:from>
    <xdr:to>
      <xdr:col>12</xdr:col>
      <xdr:colOff>511175</xdr:colOff>
      <xdr:row>32</xdr:row>
      <xdr:rowOff>77597</xdr:rowOff>
    </xdr:to>
    <xdr:cxnSp macro="">
      <xdr:nvCxnSpPr>
        <xdr:cNvPr id="302" name="直線コネクタ 301"/>
        <xdr:cNvCxnSpPr/>
      </xdr:nvCxnSpPr>
      <xdr:spPr>
        <a:xfrm>
          <a:off x="7861300" y="5457317"/>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165481</xdr:rowOff>
    </xdr:from>
    <xdr:to>
      <xdr:col>12</xdr:col>
      <xdr:colOff>561975</xdr:colOff>
      <xdr:row>36</xdr:row>
      <xdr:rowOff>95631</xdr:rowOff>
    </xdr:to>
    <xdr:sp macro="" textlink="">
      <xdr:nvSpPr>
        <xdr:cNvPr id="303" name="フローチャート : 判断 302"/>
        <xdr:cNvSpPr/>
      </xdr:nvSpPr>
      <xdr:spPr>
        <a:xfrm>
          <a:off x="8699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86758</xdr:rowOff>
    </xdr:from>
    <xdr:ext cx="469744" cy="259045"/>
    <xdr:sp macro="" textlink="">
      <xdr:nvSpPr>
        <xdr:cNvPr id="304" name="テキスト ボックス 303"/>
        <xdr:cNvSpPr txBox="1"/>
      </xdr:nvSpPr>
      <xdr:spPr>
        <a:xfrm>
          <a:off x="8515427"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121793</xdr:rowOff>
    </xdr:from>
    <xdr:to>
      <xdr:col>11</xdr:col>
      <xdr:colOff>307975</xdr:colOff>
      <xdr:row>31</xdr:row>
      <xdr:rowOff>142367</xdr:rowOff>
    </xdr:to>
    <xdr:cxnSp macro="">
      <xdr:nvCxnSpPr>
        <xdr:cNvPr id="305" name="直線コネクタ 304"/>
        <xdr:cNvCxnSpPr/>
      </xdr:nvCxnSpPr>
      <xdr:spPr>
        <a:xfrm>
          <a:off x="6972300" y="5093843"/>
          <a:ext cx="8890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98044</xdr:rowOff>
    </xdr:from>
    <xdr:to>
      <xdr:col>11</xdr:col>
      <xdr:colOff>358775</xdr:colOff>
      <xdr:row>36</xdr:row>
      <xdr:rowOff>28194</xdr:rowOff>
    </xdr:to>
    <xdr:sp macro="" textlink="">
      <xdr:nvSpPr>
        <xdr:cNvPr id="306" name="フローチャート : 判断 305"/>
        <xdr:cNvSpPr/>
      </xdr:nvSpPr>
      <xdr:spPr>
        <a:xfrm>
          <a:off x="7810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19321</xdr:rowOff>
    </xdr:from>
    <xdr:ext cx="469744" cy="259045"/>
    <xdr:sp macro="" textlink="">
      <xdr:nvSpPr>
        <xdr:cNvPr id="307" name="テキスト ボックス 306"/>
        <xdr:cNvSpPr txBox="1"/>
      </xdr:nvSpPr>
      <xdr:spPr>
        <a:xfrm>
          <a:off x="7626427"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6985</xdr:rowOff>
    </xdr:from>
    <xdr:to>
      <xdr:col>10</xdr:col>
      <xdr:colOff>155575</xdr:colOff>
      <xdr:row>34</xdr:row>
      <xdr:rowOff>108585</xdr:rowOff>
    </xdr:to>
    <xdr:sp macro="" textlink="">
      <xdr:nvSpPr>
        <xdr:cNvPr id="308" name="フローチャート : 判断 307"/>
        <xdr:cNvSpPr/>
      </xdr:nvSpPr>
      <xdr:spPr>
        <a:xfrm>
          <a:off x="6921500" y="58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99712</xdr:rowOff>
    </xdr:from>
    <xdr:ext cx="469744" cy="259045"/>
    <xdr:sp macro="" textlink="">
      <xdr:nvSpPr>
        <xdr:cNvPr id="309" name="テキスト ボックス 308"/>
        <xdr:cNvSpPr txBox="1"/>
      </xdr:nvSpPr>
      <xdr:spPr>
        <a:xfrm>
          <a:off x="6737427" y="592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45847</xdr:rowOff>
    </xdr:from>
    <xdr:to>
      <xdr:col>15</xdr:col>
      <xdr:colOff>231775</xdr:colOff>
      <xdr:row>32</xdr:row>
      <xdr:rowOff>147447</xdr:rowOff>
    </xdr:to>
    <xdr:sp macro="" textlink="">
      <xdr:nvSpPr>
        <xdr:cNvPr id="315" name="円/楕円 314"/>
        <xdr:cNvSpPr/>
      </xdr:nvSpPr>
      <xdr:spPr>
        <a:xfrm>
          <a:off x="104267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170324</xdr:rowOff>
    </xdr:from>
    <xdr:ext cx="469744" cy="259045"/>
    <xdr:sp macro="" textlink="">
      <xdr:nvSpPr>
        <xdr:cNvPr id="316" name="労働費該当値テキスト"/>
        <xdr:cNvSpPr txBox="1"/>
      </xdr:nvSpPr>
      <xdr:spPr>
        <a:xfrm>
          <a:off x="10528300" y="54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35560</xdr:rowOff>
    </xdr:from>
    <xdr:to>
      <xdr:col>14</xdr:col>
      <xdr:colOff>79375</xdr:colOff>
      <xdr:row>32</xdr:row>
      <xdr:rowOff>137160</xdr:rowOff>
    </xdr:to>
    <xdr:sp macro="" textlink="">
      <xdr:nvSpPr>
        <xdr:cNvPr id="317" name="円/楕円 316"/>
        <xdr:cNvSpPr/>
      </xdr:nvSpPr>
      <xdr:spPr>
        <a:xfrm>
          <a:off x="9588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153687</xdr:rowOff>
    </xdr:from>
    <xdr:ext cx="469744" cy="259045"/>
    <xdr:sp macro="" textlink="">
      <xdr:nvSpPr>
        <xdr:cNvPr id="318" name="テキスト ボックス 317"/>
        <xdr:cNvSpPr txBox="1"/>
      </xdr:nvSpPr>
      <xdr:spPr>
        <a:xfrm>
          <a:off x="9404427"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26797</xdr:rowOff>
    </xdr:from>
    <xdr:to>
      <xdr:col>12</xdr:col>
      <xdr:colOff>561975</xdr:colOff>
      <xdr:row>32</xdr:row>
      <xdr:rowOff>128397</xdr:rowOff>
    </xdr:to>
    <xdr:sp macro="" textlink="">
      <xdr:nvSpPr>
        <xdr:cNvPr id="319" name="円/楕円 318"/>
        <xdr:cNvSpPr/>
      </xdr:nvSpPr>
      <xdr:spPr>
        <a:xfrm>
          <a:off x="8699500" y="5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144924</xdr:rowOff>
    </xdr:from>
    <xdr:ext cx="469744" cy="259045"/>
    <xdr:sp macro="" textlink="">
      <xdr:nvSpPr>
        <xdr:cNvPr id="320" name="テキスト ボックス 319"/>
        <xdr:cNvSpPr txBox="1"/>
      </xdr:nvSpPr>
      <xdr:spPr>
        <a:xfrm>
          <a:off x="8515427" y="52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91567</xdr:rowOff>
    </xdr:from>
    <xdr:to>
      <xdr:col>11</xdr:col>
      <xdr:colOff>358775</xdr:colOff>
      <xdr:row>32</xdr:row>
      <xdr:rowOff>21717</xdr:rowOff>
    </xdr:to>
    <xdr:sp macro="" textlink="">
      <xdr:nvSpPr>
        <xdr:cNvPr id="321" name="円/楕円 320"/>
        <xdr:cNvSpPr/>
      </xdr:nvSpPr>
      <xdr:spPr>
        <a:xfrm>
          <a:off x="7810500" y="54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38244</xdr:rowOff>
    </xdr:from>
    <xdr:ext cx="469744" cy="259045"/>
    <xdr:sp macro="" textlink="">
      <xdr:nvSpPr>
        <xdr:cNvPr id="322" name="テキスト ボックス 321"/>
        <xdr:cNvSpPr txBox="1"/>
      </xdr:nvSpPr>
      <xdr:spPr>
        <a:xfrm>
          <a:off x="7626427" y="51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70993</xdr:rowOff>
    </xdr:from>
    <xdr:to>
      <xdr:col>10</xdr:col>
      <xdr:colOff>155575</xdr:colOff>
      <xdr:row>30</xdr:row>
      <xdr:rowOff>1143</xdr:rowOff>
    </xdr:to>
    <xdr:sp macro="" textlink="">
      <xdr:nvSpPr>
        <xdr:cNvPr id="323" name="円/楕円 322"/>
        <xdr:cNvSpPr/>
      </xdr:nvSpPr>
      <xdr:spPr>
        <a:xfrm>
          <a:off x="6921500" y="504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17670</xdr:rowOff>
    </xdr:from>
    <xdr:ext cx="469744" cy="259045"/>
    <xdr:sp macro="" textlink="">
      <xdr:nvSpPr>
        <xdr:cNvPr id="324" name="テキスト ボックス 323"/>
        <xdr:cNvSpPr txBox="1"/>
      </xdr:nvSpPr>
      <xdr:spPr>
        <a:xfrm>
          <a:off x="6737427" y="481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19045</xdr:rowOff>
    </xdr:from>
    <xdr:to>
      <xdr:col>15</xdr:col>
      <xdr:colOff>180340</xdr:colOff>
      <xdr:row>58</xdr:row>
      <xdr:rowOff>120497</xdr:rowOff>
    </xdr:to>
    <xdr:cxnSp macro="">
      <xdr:nvCxnSpPr>
        <xdr:cNvPr id="346" name="直線コネクタ 345"/>
        <xdr:cNvCxnSpPr/>
      </xdr:nvCxnSpPr>
      <xdr:spPr>
        <a:xfrm flipV="1">
          <a:off x="10475595" y="8934445"/>
          <a:ext cx="1270" cy="11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124324</xdr:rowOff>
    </xdr:from>
    <xdr:ext cx="378565" cy="259045"/>
    <xdr:sp macro="" textlink="">
      <xdr:nvSpPr>
        <xdr:cNvPr id="347" name="農林水産業費最小値テキスト"/>
        <xdr:cNvSpPr txBox="1"/>
      </xdr:nvSpPr>
      <xdr:spPr>
        <a:xfrm>
          <a:off x="10528300" y="1006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15</xdr:col>
      <xdr:colOff>92075</xdr:colOff>
      <xdr:row>58</xdr:row>
      <xdr:rowOff>120497</xdr:rowOff>
    </xdr:from>
    <xdr:to>
      <xdr:col>15</xdr:col>
      <xdr:colOff>269875</xdr:colOff>
      <xdr:row>58</xdr:row>
      <xdr:rowOff>120497</xdr:rowOff>
    </xdr:to>
    <xdr:cxnSp macro="">
      <xdr:nvCxnSpPr>
        <xdr:cNvPr id="348" name="直線コネクタ 347"/>
        <xdr:cNvCxnSpPr/>
      </xdr:nvCxnSpPr>
      <xdr:spPr>
        <a:xfrm>
          <a:off x="10388600" y="100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137172</xdr:rowOff>
    </xdr:from>
    <xdr:ext cx="534377" cy="259045"/>
    <xdr:sp macro="" textlink="">
      <xdr:nvSpPr>
        <xdr:cNvPr id="349" name="農林水産業費最大値テキスト"/>
        <xdr:cNvSpPr txBox="1"/>
      </xdr:nvSpPr>
      <xdr:spPr>
        <a:xfrm>
          <a:off x="10528300" y="8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25,139</a:t>
          </a:r>
          <a:endParaRPr kumimoji="1" lang="ja-JP" altLang="en-US" sz="1000" b="1">
            <a:latin typeface="ＭＳ Ｐゴシック"/>
          </a:endParaRPr>
        </a:p>
      </xdr:txBody>
    </xdr:sp>
    <xdr:clientData/>
  </xdr:oneCellAnchor>
  <xdr:twoCellAnchor>
    <xdr:from>
      <xdr:col>15</xdr:col>
      <xdr:colOff>92075</xdr:colOff>
      <xdr:row>52</xdr:row>
      <xdr:rowOff>19045</xdr:rowOff>
    </xdr:from>
    <xdr:to>
      <xdr:col>15</xdr:col>
      <xdr:colOff>269875</xdr:colOff>
      <xdr:row>52</xdr:row>
      <xdr:rowOff>19045</xdr:rowOff>
    </xdr:to>
    <xdr:cxnSp macro="">
      <xdr:nvCxnSpPr>
        <xdr:cNvPr id="350" name="直線コネクタ 349"/>
        <xdr:cNvCxnSpPr/>
      </xdr:nvCxnSpPr>
      <xdr:spPr>
        <a:xfrm>
          <a:off x="10388600" y="89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97134</xdr:rowOff>
    </xdr:from>
    <xdr:to>
      <xdr:col>15</xdr:col>
      <xdr:colOff>180975</xdr:colOff>
      <xdr:row>58</xdr:row>
      <xdr:rowOff>103947</xdr:rowOff>
    </xdr:to>
    <xdr:cxnSp macro="">
      <xdr:nvCxnSpPr>
        <xdr:cNvPr id="351" name="直線コネクタ 350"/>
        <xdr:cNvCxnSpPr/>
      </xdr:nvCxnSpPr>
      <xdr:spPr>
        <a:xfrm>
          <a:off x="9639300" y="10041234"/>
          <a:ext cx="8382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4563</xdr:rowOff>
    </xdr:from>
    <xdr:ext cx="469744" cy="259045"/>
    <xdr:sp macro="" textlink="">
      <xdr:nvSpPr>
        <xdr:cNvPr id="352" name="農林水産業費平均値テキスト"/>
        <xdr:cNvSpPr txBox="1"/>
      </xdr:nvSpPr>
      <xdr:spPr>
        <a:xfrm>
          <a:off x="10528300" y="960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153136</xdr:rowOff>
    </xdr:from>
    <xdr:to>
      <xdr:col>15</xdr:col>
      <xdr:colOff>231775</xdr:colOff>
      <xdr:row>57</xdr:row>
      <xdr:rowOff>83286</xdr:rowOff>
    </xdr:to>
    <xdr:sp macro="" textlink="">
      <xdr:nvSpPr>
        <xdr:cNvPr id="353" name="フローチャート : 判断 352"/>
        <xdr:cNvSpPr/>
      </xdr:nvSpPr>
      <xdr:spPr>
        <a:xfrm>
          <a:off x="104267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93203</xdr:rowOff>
    </xdr:from>
    <xdr:to>
      <xdr:col>14</xdr:col>
      <xdr:colOff>28575</xdr:colOff>
      <xdr:row>58</xdr:row>
      <xdr:rowOff>97134</xdr:rowOff>
    </xdr:to>
    <xdr:cxnSp macro="">
      <xdr:nvCxnSpPr>
        <xdr:cNvPr id="354" name="直線コネクタ 353"/>
        <xdr:cNvCxnSpPr/>
      </xdr:nvCxnSpPr>
      <xdr:spPr>
        <a:xfrm>
          <a:off x="8750300" y="10037303"/>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25440</xdr:rowOff>
    </xdr:from>
    <xdr:to>
      <xdr:col>14</xdr:col>
      <xdr:colOff>79375</xdr:colOff>
      <xdr:row>57</xdr:row>
      <xdr:rowOff>127040</xdr:rowOff>
    </xdr:to>
    <xdr:sp macro="" textlink="">
      <xdr:nvSpPr>
        <xdr:cNvPr id="355" name="フローチャート : 判断 354"/>
        <xdr:cNvSpPr/>
      </xdr:nvSpPr>
      <xdr:spPr>
        <a:xfrm>
          <a:off x="9588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143567</xdr:rowOff>
    </xdr:from>
    <xdr:ext cx="469744" cy="259045"/>
    <xdr:sp macro="" textlink="">
      <xdr:nvSpPr>
        <xdr:cNvPr id="356" name="テキスト ボックス 355"/>
        <xdr:cNvSpPr txBox="1"/>
      </xdr:nvSpPr>
      <xdr:spPr>
        <a:xfrm>
          <a:off x="9404427" y="957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62936</xdr:rowOff>
    </xdr:from>
    <xdr:to>
      <xdr:col>12</xdr:col>
      <xdr:colOff>511175</xdr:colOff>
      <xdr:row>58</xdr:row>
      <xdr:rowOff>93203</xdr:rowOff>
    </xdr:to>
    <xdr:cxnSp macro="">
      <xdr:nvCxnSpPr>
        <xdr:cNvPr id="357" name="直線コネクタ 356"/>
        <xdr:cNvCxnSpPr/>
      </xdr:nvCxnSpPr>
      <xdr:spPr>
        <a:xfrm>
          <a:off x="7861300" y="10007036"/>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170921</xdr:rowOff>
    </xdr:from>
    <xdr:to>
      <xdr:col>12</xdr:col>
      <xdr:colOff>561975</xdr:colOff>
      <xdr:row>57</xdr:row>
      <xdr:rowOff>101071</xdr:rowOff>
    </xdr:to>
    <xdr:sp macro="" textlink="">
      <xdr:nvSpPr>
        <xdr:cNvPr id="358" name="フローチャート : 判断 357"/>
        <xdr:cNvSpPr/>
      </xdr:nvSpPr>
      <xdr:spPr>
        <a:xfrm>
          <a:off x="8699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117598</xdr:rowOff>
    </xdr:from>
    <xdr:ext cx="469744" cy="259045"/>
    <xdr:sp macro="" textlink="">
      <xdr:nvSpPr>
        <xdr:cNvPr id="359" name="テキスト ボックス 358"/>
        <xdr:cNvSpPr txBox="1"/>
      </xdr:nvSpPr>
      <xdr:spPr>
        <a:xfrm>
          <a:off x="8515427" y="954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62936</xdr:rowOff>
    </xdr:from>
    <xdr:to>
      <xdr:col>11</xdr:col>
      <xdr:colOff>307975</xdr:colOff>
      <xdr:row>58</xdr:row>
      <xdr:rowOff>105593</xdr:rowOff>
    </xdr:to>
    <xdr:cxnSp macro="">
      <xdr:nvCxnSpPr>
        <xdr:cNvPr id="360" name="直線コネクタ 359"/>
        <xdr:cNvCxnSpPr/>
      </xdr:nvCxnSpPr>
      <xdr:spPr>
        <a:xfrm flipV="1">
          <a:off x="6972300" y="10007036"/>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25075</xdr:rowOff>
    </xdr:from>
    <xdr:to>
      <xdr:col>11</xdr:col>
      <xdr:colOff>358775</xdr:colOff>
      <xdr:row>57</xdr:row>
      <xdr:rowOff>126675</xdr:rowOff>
    </xdr:to>
    <xdr:sp macro="" textlink="">
      <xdr:nvSpPr>
        <xdr:cNvPr id="361" name="フローチャート : 判断 360"/>
        <xdr:cNvSpPr/>
      </xdr:nvSpPr>
      <xdr:spPr>
        <a:xfrm>
          <a:off x="7810500" y="97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143202</xdr:rowOff>
    </xdr:from>
    <xdr:ext cx="469744" cy="259045"/>
    <xdr:sp macro="" textlink="">
      <xdr:nvSpPr>
        <xdr:cNvPr id="362" name="テキスト ボックス 361"/>
        <xdr:cNvSpPr txBox="1"/>
      </xdr:nvSpPr>
      <xdr:spPr>
        <a:xfrm>
          <a:off x="7626427" y="95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17805</xdr:rowOff>
    </xdr:from>
    <xdr:to>
      <xdr:col>10</xdr:col>
      <xdr:colOff>155575</xdr:colOff>
      <xdr:row>57</xdr:row>
      <xdr:rowOff>119405</xdr:rowOff>
    </xdr:to>
    <xdr:sp macro="" textlink="">
      <xdr:nvSpPr>
        <xdr:cNvPr id="363" name="フローチャート : 判断 362"/>
        <xdr:cNvSpPr/>
      </xdr:nvSpPr>
      <xdr:spPr>
        <a:xfrm>
          <a:off x="6921500" y="97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135932</xdr:rowOff>
    </xdr:from>
    <xdr:ext cx="469744" cy="259045"/>
    <xdr:sp macro="" textlink="">
      <xdr:nvSpPr>
        <xdr:cNvPr id="364" name="テキスト ボックス 363"/>
        <xdr:cNvSpPr txBox="1"/>
      </xdr:nvSpPr>
      <xdr:spPr>
        <a:xfrm>
          <a:off x="6737427" y="956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53147</xdr:rowOff>
    </xdr:from>
    <xdr:to>
      <xdr:col>15</xdr:col>
      <xdr:colOff>231775</xdr:colOff>
      <xdr:row>58</xdr:row>
      <xdr:rowOff>154747</xdr:rowOff>
    </xdr:to>
    <xdr:sp macro="" textlink="">
      <xdr:nvSpPr>
        <xdr:cNvPr id="370" name="円/楕円 369"/>
        <xdr:cNvSpPr/>
      </xdr:nvSpPr>
      <xdr:spPr>
        <a:xfrm>
          <a:off x="104267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139524</xdr:rowOff>
    </xdr:from>
    <xdr:ext cx="378565" cy="259045"/>
    <xdr:sp macro="" textlink="">
      <xdr:nvSpPr>
        <xdr:cNvPr id="371" name="農林水産業費該当値テキスト"/>
        <xdr:cNvSpPr txBox="1"/>
      </xdr:nvSpPr>
      <xdr:spPr>
        <a:xfrm>
          <a:off x="10528300" y="991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46334</xdr:rowOff>
    </xdr:from>
    <xdr:to>
      <xdr:col>14</xdr:col>
      <xdr:colOff>79375</xdr:colOff>
      <xdr:row>58</xdr:row>
      <xdr:rowOff>147934</xdr:rowOff>
    </xdr:to>
    <xdr:sp macro="" textlink="">
      <xdr:nvSpPr>
        <xdr:cNvPr id="372" name="円/楕円 371"/>
        <xdr:cNvSpPr/>
      </xdr:nvSpPr>
      <xdr:spPr>
        <a:xfrm>
          <a:off x="9588500" y="99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139061</xdr:rowOff>
    </xdr:from>
    <xdr:ext cx="378565" cy="259045"/>
    <xdr:sp macro="" textlink="">
      <xdr:nvSpPr>
        <xdr:cNvPr id="373" name="テキスト ボックス 372"/>
        <xdr:cNvSpPr txBox="1"/>
      </xdr:nvSpPr>
      <xdr:spPr>
        <a:xfrm>
          <a:off x="9450017" y="10083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42403</xdr:rowOff>
    </xdr:from>
    <xdr:to>
      <xdr:col>12</xdr:col>
      <xdr:colOff>561975</xdr:colOff>
      <xdr:row>58</xdr:row>
      <xdr:rowOff>144003</xdr:rowOff>
    </xdr:to>
    <xdr:sp macro="" textlink="">
      <xdr:nvSpPr>
        <xdr:cNvPr id="374" name="円/楕円 373"/>
        <xdr:cNvSpPr/>
      </xdr:nvSpPr>
      <xdr:spPr>
        <a:xfrm>
          <a:off x="8699500" y="99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135130</xdr:rowOff>
    </xdr:from>
    <xdr:ext cx="469744" cy="259045"/>
    <xdr:sp macro="" textlink="">
      <xdr:nvSpPr>
        <xdr:cNvPr id="375" name="テキスト ボックス 374"/>
        <xdr:cNvSpPr txBox="1"/>
      </xdr:nvSpPr>
      <xdr:spPr>
        <a:xfrm>
          <a:off x="8515427" y="1007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12136</xdr:rowOff>
    </xdr:from>
    <xdr:to>
      <xdr:col>11</xdr:col>
      <xdr:colOff>358775</xdr:colOff>
      <xdr:row>58</xdr:row>
      <xdr:rowOff>113736</xdr:rowOff>
    </xdr:to>
    <xdr:sp macro="" textlink="">
      <xdr:nvSpPr>
        <xdr:cNvPr id="376" name="円/楕円 375"/>
        <xdr:cNvSpPr/>
      </xdr:nvSpPr>
      <xdr:spPr>
        <a:xfrm>
          <a:off x="7810500" y="99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104863</xdr:rowOff>
    </xdr:from>
    <xdr:ext cx="469744" cy="259045"/>
    <xdr:sp macro="" textlink="">
      <xdr:nvSpPr>
        <xdr:cNvPr id="377" name="テキスト ボックス 376"/>
        <xdr:cNvSpPr txBox="1"/>
      </xdr:nvSpPr>
      <xdr:spPr>
        <a:xfrm>
          <a:off x="7626427" y="1004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54793</xdr:rowOff>
    </xdr:from>
    <xdr:to>
      <xdr:col>10</xdr:col>
      <xdr:colOff>155575</xdr:colOff>
      <xdr:row>58</xdr:row>
      <xdr:rowOff>156393</xdr:rowOff>
    </xdr:to>
    <xdr:sp macro="" textlink="">
      <xdr:nvSpPr>
        <xdr:cNvPr id="378" name="円/楕円 377"/>
        <xdr:cNvSpPr/>
      </xdr:nvSpPr>
      <xdr:spPr>
        <a:xfrm>
          <a:off x="6921500" y="99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147520</xdr:rowOff>
    </xdr:from>
    <xdr:ext cx="378565" cy="259045"/>
    <xdr:sp macro="" textlink="">
      <xdr:nvSpPr>
        <xdr:cNvPr id="379" name="テキスト ボックス 378"/>
        <xdr:cNvSpPr txBox="1"/>
      </xdr:nvSpPr>
      <xdr:spPr>
        <a:xfrm>
          <a:off x="6783017" y="1009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20896</xdr:rowOff>
    </xdr:from>
    <xdr:to>
      <xdr:col>15</xdr:col>
      <xdr:colOff>180340</xdr:colOff>
      <xdr:row>78</xdr:row>
      <xdr:rowOff>106781</xdr:rowOff>
    </xdr:to>
    <xdr:cxnSp macro="">
      <xdr:nvCxnSpPr>
        <xdr:cNvPr id="401" name="直線コネクタ 400"/>
        <xdr:cNvCxnSpPr/>
      </xdr:nvCxnSpPr>
      <xdr:spPr>
        <a:xfrm flipV="1">
          <a:off x="10475595" y="12193846"/>
          <a:ext cx="1270" cy="128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110608</xdr:rowOff>
    </xdr:from>
    <xdr:ext cx="469744" cy="259045"/>
    <xdr:sp macro="" textlink="">
      <xdr:nvSpPr>
        <xdr:cNvPr id="402" name="商工費最小値テキスト"/>
        <xdr:cNvSpPr txBox="1"/>
      </xdr:nvSpPr>
      <xdr:spPr>
        <a:xfrm>
          <a:off x="10528300" y="134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15</xdr:col>
      <xdr:colOff>92075</xdr:colOff>
      <xdr:row>78</xdr:row>
      <xdr:rowOff>106781</xdr:rowOff>
    </xdr:from>
    <xdr:to>
      <xdr:col>15</xdr:col>
      <xdr:colOff>269875</xdr:colOff>
      <xdr:row>78</xdr:row>
      <xdr:rowOff>106781</xdr:rowOff>
    </xdr:to>
    <xdr:cxnSp macro="">
      <xdr:nvCxnSpPr>
        <xdr:cNvPr id="403" name="直線コネクタ 402"/>
        <xdr:cNvCxnSpPr/>
      </xdr:nvCxnSpPr>
      <xdr:spPr>
        <a:xfrm>
          <a:off x="10388600" y="1347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139023</xdr:rowOff>
    </xdr:from>
    <xdr:ext cx="534377" cy="259045"/>
    <xdr:sp macro="" textlink="">
      <xdr:nvSpPr>
        <xdr:cNvPr id="404" name="商工費最大値テキスト"/>
        <xdr:cNvSpPr txBox="1"/>
      </xdr:nvSpPr>
      <xdr:spPr>
        <a:xfrm>
          <a:off x="10528300" y="11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57,697</a:t>
          </a:r>
          <a:endParaRPr kumimoji="1" lang="ja-JP" altLang="en-US" sz="1000" b="1">
            <a:latin typeface="ＭＳ Ｐゴシック"/>
          </a:endParaRPr>
        </a:p>
      </xdr:txBody>
    </xdr:sp>
    <xdr:clientData/>
  </xdr:oneCellAnchor>
  <xdr:twoCellAnchor>
    <xdr:from>
      <xdr:col>15</xdr:col>
      <xdr:colOff>92075</xdr:colOff>
      <xdr:row>71</xdr:row>
      <xdr:rowOff>20896</xdr:rowOff>
    </xdr:from>
    <xdr:to>
      <xdr:col>15</xdr:col>
      <xdr:colOff>269875</xdr:colOff>
      <xdr:row>71</xdr:row>
      <xdr:rowOff>20896</xdr:rowOff>
    </xdr:to>
    <xdr:cxnSp macro="">
      <xdr:nvCxnSpPr>
        <xdr:cNvPr id="405" name="直線コネクタ 404"/>
        <xdr:cNvCxnSpPr/>
      </xdr:nvCxnSpPr>
      <xdr:spPr>
        <a:xfrm>
          <a:off x="10388600" y="121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78732</xdr:rowOff>
    </xdr:from>
    <xdr:to>
      <xdr:col>15</xdr:col>
      <xdr:colOff>180975</xdr:colOff>
      <xdr:row>78</xdr:row>
      <xdr:rowOff>93089</xdr:rowOff>
    </xdr:to>
    <xdr:cxnSp macro="">
      <xdr:nvCxnSpPr>
        <xdr:cNvPr id="406" name="直線コネクタ 405"/>
        <xdr:cNvCxnSpPr/>
      </xdr:nvCxnSpPr>
      <xdr:spPr>
        <a:xfrm flipV="1">
          <a:off x="9639300" y="13451832"/>
          <a:ext cx="8382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57576</xdr:rowOff>
    </xdr:from>
    <xdr:ext cx="469744" cy="259045"/>
    <xdr:sp macro="" textlink="">
      <xdr:nvSpPr>
        <xdr:cNvPr id="407" name="商工費平均値テキスト"/>
        <xdr:cNvSpPr txBox="1"/>
      </xdr:nvSpPr>
      <xdr:spPr>
        <a:xfrm>
          <a:off x="10528300" y="13087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34699</xdr:rowOff>
    </xdr:from>
    <xdr:to>
      <xdr:col>15</xdr:col>
      <xdr:colOff>231775</xdr:colOff>
      <xdr:row>77</xdr:row>
      <xdr:rowOff>136299</xdr:rowOff>
    </xdr:to>
    <xdr:sp macro="" textlink="">
      <xdr:nvSpPr>
        <xdr:cNvPr id="408" name="フローチャート : 判断 407"/>
        <xdr:cNvSpPr/>
      </xdr:nvSpPr>
      <xdr:spPr>
        <a:xfrm>
          <a:off x="104267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93089</xdr:rowOff>
    </xdr:from>
    <xdr:to>
      <xdr:col>14</xdr:col>
      <xdr:colOff>28575</xdr:colOff>
      <xdr:row>78</xdr:row>
      <xdr:rowOff>93500</xdr:rowOff>
    </xdr:to>
    <xdr:cxnSp macro="">
      <xdr:nvCxnSpPr>
        <xdr:cNvPr id="409" name="直線コネクタ 408"/>
        <xdr:cNvCxnSpPr/>
      </xdr:nvCxnSpPr>
      <xdr:spPr>
        <a:xfrm flipV="1">
          <a:off x="8750300" y="1346618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69926</xdr:rowOff>
    </xdr:from>
    <xdr:to>
      <xdr:col>14</xdr:col>
      <xdr:colOff>79375</xdr:colOff>
      <xdr:row>78</xdr:row>
      <xdr:rowOff>76</xdr:rowOff>
    </xdr:to>
    <xdr:sp macro="" textlink="">
      <xdr:nvSpPr>
        <xdr:cNvPr id="410" name="フローチャート : 判断 409"/>
        <xdr:cNvSpPr/>
      </xdr:nvSpPr>
      <xdr:spPr>
        <a:xfrm>
          <a:off x="9588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16603</xdr:rowOff>
    </xdr:from>
    <xdr:ext cx="469744" cy="259045"/>
    <xdr:sp macro="" textlink="">
      <xdr:nvSpPr>
        <xdr:cNvPr id="411" name="テキスト ボックス 410"/>
        <xdr:cNvSpPr txBox="1"/>
      </xdr:nvSpPr>
      <xdr:spPr>
        <a:xfrm>
          <a:off x="9404427" y="130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93500</xdr:rowOff>
    </xdr:from>
    <xdr:to>
      <xdr:col>12</xdr:col>
      <xdr:colOff>511175</xdr:colOff>
      <xdr:row>78</xdr:row>
      <xdr:rowOff>96265</xdr:rowOff>
    </xdr:to>
    <xdr:cxnSp macro="">
      <xdr:nvCxnSpPr>
        <xdr:cNvPr id="412" name="直線コネクタ 411"/>
        <xdr:cNvCxnSpPr/>
      </xdr:nvCxnSpPr>
      <xdr:spPr>
        <a:xfrm flipV="1">
          <a:off x="7861300" y="13466600"/>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77150</xdr:rowOff>
    </xdr:from>
    <xdr:to>
      <xdr:col>12</xdr:col>
      <xdr:colOff>561975</xdr:colOff>
      <xdr:row>78</xdr:row>
      <xdr:rowOff>7300</xdr:rowOff>
    </xdr:to>
    <xdr:sp macro="" textlink="">
      <xdr:nvSpPr>
        <xdr:cNvPr id="413" name="フローチャート : 判断 412"/>
        <xdr:cNvSpPr/>
      </xdr:nvSpPr>
      <xdr:spPr>
        <a:xfrm>
          <a:off x="8699500" y="1327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23827</xdr:rowOff>
    </xdr:from>
    <xdr:ext cx="469744" cy="259045"/>
    <xdr:sp macro="" textlink="">
      <xdr:nvSpPr>
        <xdr:cNvPr id="414" name="テキスト ボックス 413"/>
        <xdr:cNvSpPr txBox="1"/>
      </xdr:nvSpPr>
      <xdr:spPr>
        <a:xfrm>
          <a:off x="8515427" y="1305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95169</xdr:rowOff>
    </xdr:from>
    <xdr:to>
      <xdr:col>11</xdr:col>
      <xdr:colOff>307975</xdr:colOff>
      <xdr:row>78</xdr:row>
      <xdr:rowOff>96265</xdr:rowOff>
    </xdr:to>
    <xdr:cxnSp macro="">
      <xdr:nvCxnSpPr>
        <xdr:cNvPr id="415" name="直線コネクタ 414"/>
        <xdr:cNvCxnSpPr/>
      </xdr:nvCxnSpPr>
      <xdr:spPr>
        <a:xfrm>
          <a:off x="6972300" y="13468269"/>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6" name="フローチャート : 判断 415"/>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27095</xdr:rowOff>
    </xdr:from>
    <xdr:ext cx="469744" cy="259045"/>
    <xdr:sp macro="" textlink="">
      <xdr:nvSpPr>
        <xdr:cNvPr id="417" name="テキスト ボックス 416"/>
        <xdr:cNvSpPr txBox="1"/>
      </xdr:nvSpPr>
      <xdr:spPr>
        <a:xfrm>
          <a:off x="7626427" y="130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8" name="フローチャート : 判断 417"/>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9402</xdr:rowOff>
    </xdr:from>
    <xdr:ext cx="469744" cy="259045"/>
    <xdr:sp macro="" textlink="">
      <xdr:nvSpPr>
        <xdr:cNvPr id="419" name="テキスト ボックス 418"/>
        <xdr:cNvSpPr txBox="1"/>
      </xdr:nvSpPr>
      <xdr:spPr>
        <a:xfrm>
          <a:off x="6737427" y="130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27932</xdr:rowOff>
    </xdr:from>
    <xdr:to>
      <xdr:col>15</xdr:col>
      <xdr:colOff>231775</xdr:colOff>
      <xdr:row>78</xdr:row>
      <xdr:rowOff>129532</xdr:rowOff>
    </xdr:to>
    <xdr:sp macro="" textlink="">
      <xdr:nvSpPr>
        <xdr:cNvPr id="425" name="円/楕円 424"/>
        <xdr:cNvSpPr/>
      </xdr:nvSpPr>
      <xdr:spPr>
        <a:xfrm>
          <a:off x="10426700" y="134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114309</xdr:rowOff>
    </xdr:from>
    <xdr:ext cx="469744" cy="259045"/>
    <xdr:sp macro="" textlink="">
      <xdr:nvSpPr>
        <xdr:cNvPr id="426" name="商工費該当値テキスト"/>
        <xdr:cNvSpPr txBox="1"/>
      </xdr:nvSpPr>
      <xdr:spPr>
        <a:xfrm>
          <a:off x="10528300" y="13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42289</xdr:rowOff>
    </xdr:from>
    <xdr:to>
      <xdr:col>14</xdr:col>
      <xdr:colOff>79375</xdr:colOff>
      <xdr:row>78</xdr:row>
      <xdr:rowOff>143889</xdr:rowOff>
    </xdr:to>
    <xdr:sp macro="" textlink="">
      <xdr:nvSpPr>
        <xdr:cNvPr id="427" name="円/楕円 426"/>
        <xdr:cNvSpPr/>
      </xdr:nvSpPr>
      <xdr:spPr>
        <a:xfrm>
          <a:off x="9588500" y="134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135016</xdr:rowOff>
    </xdr:from>
    <xdr:ext cx="469744" cy="259045"/>
    <xdr:sp macro="" textlink="">
      <xdr:nvSpPr>
        <xdr:cNvPr id="428" name="テキスト ボックス 427"/>
        <xdr:cNvSpPr txBox="1"/>
      </xdr:nvSpPr>
      <xdr:spPr>
        <a:xfrm>
          <a:off x="9404427" y="135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42700</xdr:rowOff>
    </xdr:from>
    <xdr:to>
      <xdr:col>12</xdr:col>
      <xdr:colOff>561975</xdr:colOff>
      <xdr:row>78</xdr:row>
      <xdr:rowOff>144300</xdr:rowOff>
    </xdr:to>
    <xdr:sp macro="" textlink="">
      <xdr:nvSpPr>
        <xdr:cNvPr id="429" name="円/楕円 428"/>
        <xdr:cNvSpPr/>
      </xdr:nvSpPr>
      <xdr:spPr>
        <a:xfrm>
          <a:off x="8699500" y="134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135427</xdr:rowOff>
    </xdr:from>
    <xdr:ext cx="469744" cy="259045"/>
    <xdr:sp macro="" textlink="">
      <xdr:nvSpPr>
        <xdr:cNvPr id="430" name="テキスト ボックス 429"/>
        <xdr:cNvSpPr txBox="1"/>
      </xdr:nvSpPr>
      <xdr:spPr>
        <a:xfrm>
          <a:off x="8515427" y="1350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45465</xdr:rowOff>
    </xdr:from>
    <xdr:to>
      <xdr:col>11</xdr:col>
      <xdr:colOff>358775</xdr:colOff>
      <xdr:row>78</xdr:row>
      <xdr:rowOff>147065</xdr:rowOff>
    </xdr:to>
    <xdr:sp macro="" textlink="">
      <xdr:nvSpPr>
        <xdr:cNvPr id="431" name="円/楕円 430"/>
        <xdr:cNvSpPr/>
      </xdr:nvSpPr>
      <xdr:spPr>
        <a:xfrm>
          <a:off x="7810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138192</xdr:rowOff>
    </xdr:from>
    <xdr:ext cx="469744" cy="259045"/>
    <xdr:sp macro="" textlink="">
      <xdr:nvSpPr>
        <xdr:cNvPr id="432" name="テキスト ボックス 431"/>
        <xdr:cNvSpPr txBox="1"/>
      </xdr:nvSpPr>
      <xdr:spPr>
        <a:xfrm>
          <a:off x="7626427"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44369</xdr:rowOff>
    </xdr:from>
    <xdr:to>
      <xdr:col>10</xdr:col>
      <xdr:colOff>155575</xdr:colOff>
      <xdr:row>78</xdr:row>
      <xdr:rowOff>145969</xdr:rowOff>
    </xdr:to>
    <xdr:sp macro="" textlink="">
      <xdr:nvSpPr>
        <xdr:cNvPr id="433" name="円/楕円 432"/>
        <xdr:cNvSpPr/>
      </xdr:nvSpPr>
      <xdr:spPr>
        <a:xfrm>
          <a:off x="6921500" y="134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137096</xdr:rowOff>
    </xdr:from>
    <xdr:ext cx="469744" cy="259045"/>
    <xdr:sp macro="" textlink="">
      <xdr:nvSpPr>
        <xdr:cNvPr id="434" name="テキスト ボックス 433"/>
        <xdr:cNvSpPr txBox="1"/>
      </xdr:nvSpPr>
      <xdr:spPr>
        <a:xfrm>
          <a:off x="6737427" y="1351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38736</xdr:rowOff>
    </xdr:from>
    <xdr:to>
      <xdr:col>15</xdr:col>
      <xdr:colOff>180340</xdr:colOff>
      <xdr:row>98</xdr:row>
      <xdr:rowOff>22200</xdr:rowOff>
    </xdr:to>
    <xdr:cxnSp macro="">
      <xdr:nvCxnSpPr>
        <xdr:cNvPr id="459" name="直線コネクタ 458"/>
        <xdr:cNvCxnSpPr/>
      </xdr:nvCxnSpPr>
      <xdr:spPr>
        <a:xfrm flipV="1">
          <a:off x="10475595" y="15469236"/>
          <a:ext cx="1270" cy="135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26027</xdr:rowOff>
    </xdr:from>
    <xdr:ext cx="534377" cy="259045"/>
    <xdr:sp macro="" textlink="">
      <xdr:nvSpPr>
        <xdr:cNvPr id="460" name="土木費最小値テキスト"/>
        <xdr:cNvSpPr txBox="1"/>
      </xdr:nvSpPr>
      <xdr:spPr>
        <a:xfrm>
          <a:off x="10528300"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25,084</a:t>
          </a:r>
          <a:endParaRPr kumimoji="1" lang="ja-JP" altLang="en-US" sz="1000" b="1">
            <a:latin typeface="ＭＳ Ｐゴシック"/>
          </a:endParaRPr>
        </a:p>
      </xdr:txBody>
    </xdr:sp>
    <xdr:clientData/>
  </xdr:oneCellAnchor>
  <xdr:twoCellAnchor>
    <xdr:from>
      <xdr:col>15</xdr:col>
      <xdr:colOff>92075</xdr:colOff>
      <xdr:row>98</xdr:row>
      <xdr:rowOff>22200</xdr:rowOff>
    </xdr:from>
    <xdr:to>
      <xdr:col>15</xdr:col>
      <xdr:colOff>269875</xdr:colOff>
      <xdr:row>98</xdr:row>
      <xdr:rowOff>22200</xdr:rowOff>
    </xdr:to>
    <xdr:cxnSp macro="">
      <xdr:nvCxnSpPr>
        <xdr:cNvPr id="461" name="直線コネクタ 460"/>
        <xdr:cNvCxnSpPr/>
      </xdr:nvCxnSpPr>
      <xdr:spPr>
        <a:xfrm>
          <a:off x="10388600" y="168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156863</xdr:rowOff>
    </xdr:from>
    <xdr:ext cx="534377" cy="259045"/>
    <xdr:sp macro="" textlink="">
      <xdr:nvSpPr>
        <xdr:cNvPr id="462" name="土木費最大値テキスト"/>
        <xdr:cNvSpPr txBox="1"/>
      </xdr:nvSpPr>
      <xdr:spPr>
        <a:xfrm>
          <a:off x="10528300" y="15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60,650</a:t>
          </a:r>
          <a:endParaRPr kumimoji="1" lang="ja-JP" altLang="en-US" sz="1000" b="1">
            <a:latin typeface="ＭＳ Ｐゴシック"/>
          </a:endParaRPr>
        </a:p>
      </xdr:txBody>
    </xdr:sp>
    <xdr:clientData/>
  </xdr:oneCellAnchor>
  <xdr:twoCellAnchor>
    <xdr:from>
      <xdr:col>15</xdr:col>
      <xdr:colOff>92075</xdr:colOff>
      <xdr:row>90</xdr:row>
      <xdr:rowOff>38736</xdr:rowOff>
    </xdr:from>
    <xdr:to>
      <xdr:col>15</xdr:col>
      <xdr:colOff>269875</xdr:colOff>
      <xdr:row>90</xdr:row>
      <xdr:rowOff>38736</xdr:rowOff>
    </xdr:to>
    <xdr:cxnSp macro="">
      <xdr:nvCxnSpPr>
        <xdr:cNvPr id="463" name="直線コネクタ 462"/>
        <xdr:cNvCxnSpPr/>
      </xdr:nvCxnSpPr>
      <xdr:spPr>
        <a:xfrm>
          <a:off x="10388600" y="1546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170332</xdr:rowOff>
    </xdr:from>
    <xdr:to>
      <xdr:col>15</xdr:col>
      <xdr:colOff>180975</xdr:colOff>
      <xdr:row>94</xdr:row>
      <xdr:rowOff>558</xdr:rowOff>
    </xdr:to>
    <xdr:cxnSp macro="">
      <xdr:nvCxnSpPr>
        <xdr:cNvPr id="464" name="直線コネクタ 463"/>
        <xdr:cNvCxnSpPr/>
      </xdr:nvCxnSpPr>
      <xdr:spPr>
        <a:xfrm>
          <a:off x="9639300" y="15943732"/>
          <a:ext cx="8382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145166</xdr:rowOff>
    </xdr:from>
    <xdr:ext cx="534377" cy="259045"/>
    <xdr:sp macro="" textlink="">
      <xdr:nvSpPr>
        <xdr:cNvPr id="465" name="土木費平均値テキスト"/>
        <xdr:cNvSpPr txBox="1"/>
      </xdr:nvSpPr>
      <xdr:spPr>
        <a:xfrm>
          <a:off x="10528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166739</xdr:rowOff>
    </xdr:from>
    <xdr:to>
      <xdr:col>15</xdr:col>
      <xdr:colOff>231775</xdr:colOff>
      <xdr:row>95</xdr:row>
      <xdr:rowOff>96889</xdr:rowOff>
    </xdr:to>
    <xdr:sp macro="" textlink="">
      <xdr:nvSpPr>
        <xdr:cNvPr id="466" name="フローチャート : 判断 465"/>
        <xdr:cNvSpPr/>
      </xdr:nvSpPr>
      <xdr:spPr>
        <a:xfrm>
          <a:off x="10426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170332</xdr:rowOff>
    </xdr:from>
    <xdr:to>
      <xdr:col>14</xdr:col>
      <xdr:colOff>28575</xdr:colOff>
      <xdr:row>95</xdr:row>
      <xdr:rowOff>86207</xdr:rowOff>
    </xdr:to>
    <xdr:cxnSp macro="">
      <xdr:nvCxnSpPr>
        <xdr:cNvPr id="467" name="直線コネクタ 466"/>
        <xdr:cNvCxnSpPr/>
      </xdr:nvCxnSpPr>
      <xdr:spPr>
        <a:xfrm flipV="1">
          <a:off x="8750300" y="15943732"/>
          <a:ext cx="889000" cy="4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157784</xdr:rowOff>
    </xdr:from>
    <xdr:to>
      <xdr:col>14</xdr:col>
      <xdr:colOff>79375</xdr:colOff>
      <xdr:row>95</xdr:row>
      <xdr:rowOff>87934</xdr:rowOff>
    </xdr:to>
    <xdr:sp macro="" textlink="">
      <xdr:nvSpPr>
        <xdr:cNvPr id="468" name="フローチャート : 判断 467"/>
        <xdr:cNvSpPr/>
      </xdr:nvSpPr>
      <xdr:spPr>
        <a:xfrm>
          <a:off x="9588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79061</xdr:rowOff>
    </xdr:from>
    <xdr:ext cx="534377" cy="259045"/>
    <xdr:sp macro="" textlink="">
      <xdr:nvSpPr>
        <xdr:cNvPr id="469" name="テキスト ボックス 468"/>
        <xdr:cNvSpPr txBox="1"/>
      </xdr:nvSpPr>
      <xdr:spPr>
        <a:xfrm>
          <a:off x="9372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86207</xdr:rowOff>
    </xdr:from>
    <xdr:to>
      <xdr:col>12</xdr:col>
      <xdr:colOff>511175</xdr:colOff>
      <xdr:row>96</xdr:row>
      <xdr:rowOff>47346</xdr:rowOff>
    </xdr:to>
    <xdr:cxnSp macro="">
      <xdr:nvCxnSpPr>
        <xdr:cNvPr id="470" name="直線コネクタ 469"/>
        <xdr:cNvCxnSpPr/>
      </xdr:nvCxnSpPr>
      <xdr:spPr>
        <a:xfrm flipV="1">
          <a:off x="7861300" y="1637395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103721</xdr:rowOff>
    </xdr:from>
    <xdr:to>
      <xdr:col>12</xdr:col>
      <xdr:colOff>561975</xdr:colOff>
      <xdr:row>95</xdr:row>
      <xdr:rowOff>33871</xdr:rowOff>
    </xdr:to>
    <xdr:sp macro="" textlink="">
      <xdr:nvSpPr>
        <xdr:cNvPr id="471" name="フローチャート : 判断 470"/>
        <xdr:cNvSpPr/>
      </xdr:nvSpPr>
      <xdr:spPr>
        <a:xfrm>
          <a:off x="8699500" y="1622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50398</xdr:rowOff>
    </xdr:from>
    <xdr:ext cx="534377" cy="259045"/>
    <xdr:sp macro="" textlink="">
      <xdr:nvSpPr>
        <xdr:cNvPr id="472" name="テキスト ボックス 471"/>
        <xdr:cNvSpPr txBox="1"/>
      </xdr:nvSpPr>
      <xdr:spPr>
        <a:xfrm>
          <a:off x="8483111" y="159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47346</xdr:rowOff>
    </xdr:from>
    <xdr:to>
      <xdr:col>11</xdr:col>
      <xdr:colOff>307975</xdr:colOff>
      <xdr:row>97</xdr:row>
      <xdr:rowOff>25628</xdr:rowOff>
    </xdr:to>
    <xdr:cxnSp macro="">
      <xdr:nvCxnSpPr>
        <xdr:cNvPr id="473" name="直線コネクタ 472"/>
        <xdr:cNvCxnSpPr/>
      </xdr:nvCxnSpPr>
      <xdr:spPr>
        <a:xfrm flipV="1">
          <a:off x="6972300" y="16506546"/>
          <a:ext cx="889000" cy="1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131572</xdr:rowOff>
    </xdr:from>
    <xdr:to>
      <xdr:col>11</xdr:col>
      <xdr:colOff>358775</xdr:colOff>
      <xdr:row>95</xdr:row>
      <xdr:rowOff>61722</xdr:rowOff>
    </xdr:to>
    <xdr:sp macro="" textlink="">
      <xdr:nvSpPr>
        <xdr:cNvPr id="474" name="フローチャート : 判断 473"/>
        <xdr:cNvSpPr/>
      </xdr:nvSpPr>
      <xdr:spPr>
        <a:xfrm>
          <a:off x="7810500" y="162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78249</xdr:rowOff>
    </xdr:from>
    <xdr:ext cx="534377" cy="259045"/>
    <xdr:sp macro="" textlink="">
      <xdr:nvSpPr>
        <xdr:cNvPr id="475" name="テキスト ボックス 474"/>
        <xdr:cNvSpPr txBox="1"/>
      </xdr:nvSpPr>
      <xdr:spPr>
        <a:xfrm>
          <a:off x="7594111" y="160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169711</xdr:rowOff>
    </xdr:from>
    <xdr:to>
      <xdr:col>10</xdr:col>
      <xdr:colOff>155575</xdr:colOff>
      <xdr:row>95</xdr:row>
      <xdr:rowOff>99861</xdr:rowOff>
    </xdr:to>
    <xdr:sp macro="" textlink="">
      <xdr:nvSpPr>
        <xdr:cNvPr id="476" name="フローチャート : 判断 475"/>
        <xdr:cNvSpPr/>
      </xdr:nvSpPr>
      <xdr:spPr>
        <a:xfrm>
          <a:off x="6921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116388</xdr:rowOff>
    </xdr:from>
    <xdr:ext cx="534377" cy="259045"/>
    <xdr:sp macro="" textlink="">
      <xdr:nvSpPr>
        <xdr:cNvPr id="477" name="テキスト ボックス 476"/>
        <xdr:cNvSpPr txBox="1"/>
      </xdr:nvSpPr>
      <xdr:spPr>
        <a:xfrm>
          <a:off x="6705111" y="1606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121208</xdr:rowOff>
    </xdr:from>
    <xdr:to>
      <xdr:col>15</xdr:col>
      <xdr:colOff>231775</xdr:colOff>
      <xdr:row>94</xdr:row>
      <xdr:rowOff>51358</xdr:rowOff>
    </xdr:to>
    <xdr:sp macro="" textlink="">
      <xdr:nvSpPr>
        <xdr:cNvPr id="483" name="円/楕円 482"/>
        <xdr:cNvSpPr/>
      </xdr:nvSpPr>
      <xdr:spPr>
        <a:xfrm>
          <a:off x="10426700" y="160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144085</xdr:rowOff>
    </xdr:from>
    <xdr:ext cx="534377" cy="259045"/>
    <xdr:sp macro="" textlink="">
      <xdr:nvSpPr>
        <xdr:cNvPr id="484" name="土木費該当値テキスト"/>
        <xdr:cNvSpPr txBox="1"/>
      </xdr:nvSpPr>
      <xdr:spPr>
        <a:xfrm>
          <a:off x="10528300" y="159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43,652</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119532</xdr:rowOff>
    </xdr:from>
    <xdr:to>
      <xdr:col>14</xdr:col>
      <xdr:colOff>79375</xdr:colOff>
      <xdr:row>93</xdr:row>
      <xdr:rowOff>49682</xdr:rowOff>
    </xdr:to>
    <xdr:sp macro="" textlink="">
      <xdr:nvSpPr>
        <xdr:cNvPr id="485" name="円/楕円 484"/>
        <xdr:cNvSpPr/>
      </xdr:nvSpPr>
      <xdr:spPr>
        <a:xfrm>
          <a:off x="9588500" y="1589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66209</xdr:rowOff>
    </xdr:from>
    <xdr:ext cx="534377" cy="259045"/>
    <xdr:sp macro="" textlink="">
      <xdr:nvSpPr>
        <xdr:cNvPr id="486" name="テキスト ボックス 485"/>
        <xdr:cNvSpPr txBox="1"/>
      </xdr:nvSpPr>
      <xdr:spPr>
        <a:xfrm>
          <a:off x="9372111" y="1566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35407</xdr:rowOff>
    </xdr:from>
    <xdr:to>
      <xdr:col>12</xdr:col>
      <xdr:colOff>561975</xdr:colOff>
      <xdr:row>95</xdr:row>
      <xdr:rowOff>137007</xdr:rowOff>
    </xdr:to>
    <xdr:sp macro="" textlink="">
      <xdr:nvSpPr>
        <xdr:cNvPr id="487" name="円/楕円 486"/>
        <xdr:cNvSpPr/>
      </xdr:nvSpPr>
      <xdr:spPr>
        <a:xfrm>
          <a:off x="8699500" y="163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128134</xdr:rowOff>
    </xdr:from>
    <xdr:ext cx="534377" cy="259045"/>
    <xdr:sp macro="" textlink="">
      <xdr:nvSpPr>
        <xdr:cNvPr id="488" name="テキスト ボックス 487"/>
        <xdr:cNvSpPr txBox="1"/>
      </xdr:nvSpPr>
      <xdr:spPr>
        <a:xfrm>
          <a:off x="8483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167996</xdr:rowOff>
    </xdr:from>
    <xdr:to>
      <xdr:col>11</xdr:col>
      <xdr:colOff>358775</xdr:colOff>
      <xdr:row>96</xdr:row>
      <xdr:rowOff>98146</xdr:rowOff>
    </xdr:to>
    <xdr:sp macro="" textlink="">
      <xdr:nvSpPr>
        <xdr:cNvPr id="489" name="円/楕円 488"/>
        <xdr:cNvSpPr/>
      </xdr:nvSpPr>
      <xdr:spPr>
        <a:xfrm>
          <a:off x="7810500" y="164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89273</xdr:rowOff>
    </xdr:from>
    <xdr:ext cx="534377" cy="259045"/>
    <xdr:sp macro="" textlink="">
      <xdr:nvSpPr>
        <xdr:cNvPr id="490" name="テキスト ボックス 489"/>
        <xdr:cNvSpPr txBox="1"/>
      </xdr:nvSpPr>
      <xdr:spPr>
        <a:xfrm>
          <a:off x="7594111" y="1654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146278</xdr:rowOff>
    </xdr:from>
    <xdr:to>
      <xdr:col>10</xdr:col>
      <xdr:colOff>155575</xdr:colOff>
      <xdr:row>97</xdr:row>
      <xdr:rowOff>76428</xdr:rowOff>
    </xdr:to>
    <xdr:sp macro="" textlink="">
      <xdr:nvSpPr>
        <xdr:cNvPr id="491" name="円/楕円 490"/>
        <xdr:cNvSpPr/>
      </xdr:nvSpPr>
      <xdr:spPr>
        <a:xfrm>
          <a:off x="6921500" y="166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67555</xdr:rowOff>
    </xdr:from>
    <xdr:ext cx="534377" cy="259045"/>
    <xdr:sp macro="" textlink="">
      <xdr:nvSpPr>
        <xdr:cNvPr id="492" name="テキスト ボックス 491"/>
        <xdr:cNvSpPr txBox="1"/>
      </xdr:nvSpPr>
      <xdr:spPr>
        <a:xfrm>
          <a:off x="6705111" y="1669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41511</xdr:rowOff>
    </xdr:from>
    <xdr:to>
      <xdr:col>23</xdr:col>
      <xdr:colOff>516889</xdr:colOff>
      <xdr:row>38</xdr:row>
      <xdr:rowOff>45538</xdr:rowOff>
    </xdr:to>
    <xdr:cxnSp macro="">
      <xdr:nvCxnSpPr>
        <xdr:cNvPr id="519" name="直線コネクタ 518"/>
        <xdr:cNvCxnSpPr/>
      </xdr:nvCxnSpPr>
      <xdr:spPr>
        <a:xfrm flipV="1">
          <a:off x="16317595" y="5185011"/>
          <a:ext cx="1269" cy="137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49365</xdr:rowOff>
    </xdr:from>
    <xdr:ext cx="534377" cy="259045"/>
    <xdr:sp macro="" textlink="">
      <xdr:nvSpPr>
        <xdr:cNvPr id="520" name="消防費最小値テキスト"/>
        <xdr:cNvSpPr txBox="1"/>
      </xdr:nvSpPr>
      <xdr:spPr>
        <a:xfrm>
          <a:off x="16370300" y="65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11,065</a:t>
          </a:r>
          <a:endParaRPr kumimoji="1" lang="ja-JP" altLang="en-US" sz="1000" b="1">
            <a:latin typeface="ＭＳ Ｐゴシック"/>
          </a:endParaRPr>
        </a:p>
      </xdr:txBody>
    </xdr:sp>
    <xdr:clientData/>
  </xdr:oneCellAnchor>
  <xdr:twoCellAnchor>
    <xdr:from>
      <xdr:col>23</xdr:col>
      <xdr:colOff>428625</xdr:colOff>
      <xdr:row>38</xdr:row>
      <xdr:rowOff>45538</xdr:rowOff>
    </xdr:from>
    <xdr:to>
      <xdr:col>23</xdr:col>
      <xdr:colOff>606425</xdr:colOff>
      <xdr:row>38</xdr:row>
      <xdr:rowOff>45538</xdr:rowOff>
    </xdr:to>
    <xdr:cxnSp macro="">
      <xdr:nvCxnSpPr>
        <xdr:cNvPr id="521" name="直線コネクタ 520"/>
        <xdr:cNvCxnSpPr/>
      </xdr:nvCxnSpPr>
      <xdr:spPr>
        <a:xfrm>
          <a:off x="16230600" y="656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159638</xdr:rowOff>
    </xdr:from>
    <xdr:ext cx="534377" cy="259045"/>
    <xdr:sp macro="" textlink="">
      <xdr:nvSpPr>
        <xdr:cNvPr id="522" name="消防費最大値テキスト"/>
        <xdr:cNvSpPr txBox="1"/>
      </xdr:nvSpPr>
      <xdr:spPr>
        <a:xfrm>
          <a:off x="16370300" y="49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23,702</a:t>
          </a:r>
          <a:endParaRPr kumimoji="1" lang="ja-JP" altLang="en-US" sz="1000" b="1">
            <a:latin typeface="ＭＳ Ｐゴシック"/>
          </a:endParaRPr>
        </a:p>
      </xdr:txBody>
    </xdr:sp>
    <xdr:clientData/>
  </xdr:oneCellAnchor>
  <xdr:twoCellAnchor>
    <xdr:from>
      <xdr:col>23</xdr:col>
      <xdr:colOff>428625</xdr:colOff>
      <xdr:row>30</xdr:row>
      <xdr:rowOff>41511</xdr:rowOff>
    </xdr:from>
    <xdr:to>
      <xdr:col>23</xdr:col>
      <xdr:colOff>606425</xdr:colOff>
      <xdr:row>30</xdr:row>
      <xdr:rowOff>41511</xdr:rowOff>
    </xdr:to>
    <xdr:cxnSp macro="">
      <xdr:nvCxnSpPr>
        <xdr:cNvPr id="523" name="直線コネクタ 522"/>
        <xdr:cNvCxnSpPr/>
      </xdr:nvCxnSpPr>
      <xdr:spPr>
        <a:xfrm>
          <a:off x="16230600" y="518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130665</xdr:rowOff>
    </xdr:from>
    <xdr:to>
      <xdr:col>23</xdr:col>
      <xdr:colOff>517525</xdr:colOff>
      <xdr:row>37</xdr:row>
      <xdr:rowOff>51852</xdr:rowOff>
    </xdr:to>
    <xdr:cxnSp macro="">
      <xdr:nvCxnSpPr>
        <xdr:cNvPr id="524" name="直線コネクタ 523"/>
        <xdr:cNvCxnSpPr/>
      </xdr:nvCxnSpPr>
      <xdr:spPr>
        <a:xfrm flipV="1">
          <a:off x="15481300" y="5959965"/>
          <a:ext cx="838200" cy="43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23131</xdr:rowOff>
    </xdr:from>
    <xdr:ext cx="534377" cy="259045"/>
    <xdr:sp macro="" textlink="">
      <xdr:nvSpPr>
        <xdr:cNvPr id="525" name="消防費平均値テキスト"/>
        <xdr:cNvSpPr txBox="1"/>
      </xdr:nvSpPr>
      <xdr:spPr>
        <a:xfrm>
          <a:off x="16370300" y="619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44704</xdr:rowOff>
    </xdr:from>
    <xdr:to>
      <xdr:col>23</xdr:col>
      <xdr:colOff>568325</xdr:colOff>
      <xdr:row>36</xdr:row>
      <xdr:rowOff>146304</xdr:rowOff>
    </xdr:to>
    <xdr:sp macro="" textlink="">
      <xdr:nvSpPr>
        <xdr:cNvPr id="526" name="フローチャート : 判断 525"/>
        <xdr:cNvSpPr/>
      </xdr:nvSpPr>
      <xdr:spPr>
        <a:xfrm>
          <a:off x="162687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161798</xdr:rowOff>
    </xdr:from>
    <xdr:to>
      <xdr:col>22</xdr:col>
      <xdr:colOff>365125</xdr:colOff>
      <xdr:row>37</xdr:row>
      <xdr:rowOff>51852</xdr:rowOff>
    </xdr:to>
    <xdr:cxnSp macro="">
      <xdr:nvCxnSpPr>
        <xdr:cNvPr id="527" name="直線コネクタ 526"/>
        <xdr:cNvCxnSpPr/>
      </xdr:nvCxnSpPr>
      <xdr:spPr>
        <a:xfrm>
          <a:off x="14592300" y="6333998"/>
          <a:ext cx="8890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78232</xdr:rowOff>
    </xdr:from>
    <xdr:to>
      <xdr:col>22</xdr:col>
      <xdr:colOff>415925</xdr:colOff>
      <xdr:row>37</xdr:row>
      <xdr:rowOff>8382</xdr:rowOff>
    </xdr:to>
    <xdr:sp macro="" textlink="">
      <xdr:nvSpPr>
        <xdr:cNvPr id="528" name="フローチャート : 判断 527"/>
        <xdr:cNvSpPr/>
      </xdr:nvSpPr>
      <xdr:spPr>
        <a:xfrm>
          <a:off x="15430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24909</xdr:rowOff>
    </xdr:from>
    <xdr:ext cx="534377" cy="259045"/>
    <xdr:sp macro="" textlink="">
      <xdr:nvSpPr>
        <xdr:cNvPr id="529" name="テキスト ボックス 528"/>
        <xdr:cNvSpPr txBox="1"/>
      </xdr:nvSpPr>
      <xdr:spPr>
        <a:xfrm>
          <a:off x="15214111" y="60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150150</xdr:rowOff>
    </xdr:from>
    <xdr:to>
      <xdr:col>21</xdr:col>
      <xdr:colOff>161925</xdr:colOff>
      <xdr:row>36</xdr:row>
      <xdr:rowOff>161798</xdr:rowOff>
    </xdr:to>
    <xdr:cxnSp macro="">
      <xdr:nvCxnSpPr>
        <xdr:cNvPr id="530" name="直線コネクタ 529"/>
        <xdr:cNvCxnSpPr/>
      </xdr:nvCxnSpPr>
      <xdr:spPr>
        <a:xfrm>
          <a:off x="13703300" y="6322350"/>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109365</xdr:rowOff>
    </xdr:from>
    <xdr:to>
      <xdr:col>21</xdr:col>
      <xdr:colOff>212725</xdr:colOff>
      <xdr:row>37</xdr:row>
      <xdr:rowOff>39515</xdr:rowOff>
    </xdr:to>
    <xdr:sp macro="" textlink="">
      <xdr:nvSpPr>
        <xdr:cNvPr id="531" name="フローチャート : 判断 530"/>
        <xdr:cNvSpPr/>
      </xdr:nvSpPr>
      <xdr:spPr>
        <a:xfrm>
          <a:off x="14541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56042</xdr:rowOff>
    </xdr:from>
    <xdr:ext cx="534377" cy="259045"/>
    <xdr:sp macro="" textlink="">
      <xdr:nvSpPr>
        <xdr:cNvPr id="532" name="テキスト ボックス 531"/>
        <xdr:cNvSpPr txBox="1"/>
      </xdr:nvSpPr>
      <xdr:spPr>
        <a:xfrm>
          <a:off x="14325111" y="60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150150</xdr:rowOff>
    </xdr:from>
    <xdr:to>
      <xdr:col>19</xdr:col>
      <xdr:colOff>644525</xdr:colOff>
      <xdr:row>37</xdr:row>
      <xdr:rowOff>29319</xdr:rowOff>
    </xdr:to>
    <xdr:cxnSp macro="">
      <xdr:nvCxnSpPr>
        <xdr:cNvPr id="533" name="直線コネクタ 532"/>
        <xdr:cNvCxnSpPr/>
      </xdr:nvCxnSpPr>
      <xdr:spPr>
        <a:xfrm flipV="1">
          <a:off x="12814300" y="632235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135273</xdr:rowOff>
    </xdr:from>
    <xdr:to>
      <xdr:col>20</xdr:col>
      <xdr:colOff>9525</xdr:colOff>
      <xdr:row>37</xdr:row>
      <xdr:rowOff>65423</xdr:rowOff>
    </xdr:to>
    <xdr:sp macro="" textlink="">
      <xdr:nvSpPr>
        <xdr:cNvPr id="534" name="フローチャート : 判断 533"/>
        <xdr:cNvSpPr/>
      </xdr:nvSpPr>
      <xdr:spPr>
        <a:xfrm>
          <a:off x="13652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56550</xdr:rowOff>
    </xdr:from>
    <xdr:ext cx="534377" cy="259045"/>
    <xdr:sp macro="" textlink="">
      <xdr:nvSpPr>
        <xdr:cNvPr id="535" name="テキスト ボックス 534"/>
        <xdr:cNvSpPr txBox="1"/>
      </xdr:nvSpPr>
      <xdr:spPr>
        <a:xfrm>
          <a:off x="13436111" y="64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144961</xdr:rowOff>
    </xdr:from>
    <xdr:to>
      <xdr:col>18</xdr:col>
      <xdr:colOff>492125</xdr:colOff>
      <xdr:row>37</xdr:row>
      <xdr:rowOff>75111</xdr:rowOff>
    </xdr:to>
    <xdr:sp macro="" textlink="">
      <xdr:nvSpPr>
        <xdr:cNvPr id="536" name="フローチャート : 判断 535"/>
        <xdr:cNvSpPr/>
      </xdr:nvSpPr>
      <xdr:spPr>
        <a:xfrm>
          <a:off x="12763500" y="63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91638</xdr:rowOff>
    </xdr:from>
    <xdr:ext cx="534377" cy="259045"/>
    <xdr:sp macro="" textlink="">
      <xdr:nvSpPr>
        <xdr:cNvPr id="537" name="テキスト ボックス 536"/>
        <xdr:cNvSpPr txBox="1"/>
      </xdr:nvSpPr>
      <xdr:spPr>
        <a:xfrm>
          <a:off x="12547111" y="60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79865</xdr:rowOff>
    </xdr:from>
    <xdr:to>
      <xdr:col>23</xdr:col>
      <xdr:colOff>568325</xdr:colOff>
      <xdr:row>35</xdr:row>
      <xdr:rowOff>10015</xdr:rowOff>
    </xdr:to>
    <xdr:sp macro="" textlink="">
      <xdr:nvSpPr>
        <xdr:cNvPr id="543" name="円/楕円 542"/>
        <xdr:cNvSpPr/>
      </xdr:nvSpPr>
      <xdr:spPr>
        <a:xfrm>
          <a:off x="16268700" y="59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102742</xdr:rowOff>
    </xdr:from>
    <xdr:ext cx="534377" cy="259045"/>
    <xdr:sp macro="" textlink="">
      <xdr:nvSpPr>
        <xdr:cNvPr id="544" name="消防費該当値テキスト"/>
        <xdr:cNvSpPr txBox="1"/>
      </xdr:nvSpPr>
      <xdr:spPr>
        <a:xfrm>
          <a:off x="16370300" y="576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16,583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1052</xdr:rowOff>
    </xdr:from>
    <xdr:to>
      <xdr:col>22</xdr:col>
      <xdr:colOff>415925</xdr:colOff>
      <xdr:row>37</xdr:row>
      <xdr:rowOff>102652</xdr:rowOff>
    </xdr:to>
    <xdr:sp macro="" textlink="">
      <xdr:nvSpPr>
        <xdr:cNvPr id="545" name="円/楕円 544"/>
        <xdr:cNvSpPr/>
      </xdr:nvSpPr>
      <xdr:spPr>
        <a:xfrm>
          <a:off x="15430500" y="63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93779</xdr:rowOff>
    </xdr:from>
    <xdr:ext cx="534377" cy="259045"/>
    <xdr:sp macro="" textlink="">
      <xdr:nvSpPr>
        <xdr:cNvPr id="546" name="テキスト ボックス 545"/>
        <xdr:cNvSpPr txBox="1"/>
      </xdr:nvSpPr>
      <xdr:spPr>
        <a:xfrm>
          <a:off x="15214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110998</xdr:rowOff>
    </xdr:from>
    <xdr:to>
      <xdr:col>21</xdr:col>
      <xdr:colOff>212725</xdr:colOff>
      <xdr:row>37</xdr:row>
      <xdr:rowOff>41148</xdr:rowOff>
    </xdr:to>
    <xdr:sp macro="" textlink="">
      <xdr:nvSpPr>
        <xdr:cNvPr id="547" name="円/楕円 546"/>
        <xdr:cNvSpPr/>
      </xdr:nvSpPr>
      <xdr:spPr>
        <a:xfrm>
          <a:off x="14541500" y="62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32275</xdr:rowOff>
    </xdr:from>
    <xdr:ext cx="534377" cy="259045"/>
    <xdr:sp macro="" textlink="">
      <xdr:nvSpPr>
        <xdr:cNvPr id="548" name="テキスト ボックス 547"/>
        <xdr:cNvSpPr txBox="1"/>
      </xdr:nvSpPr>
      <xdr:spPr>
        <a:xfrm>
          <a:off x="14325111" y="63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99350</xdr:rowOff>
    </xdr:from>
    <xdr:to>
      <xdr:col>20</xdr:col>
      <xdr:colOff>9525</xdr:colOff>
      <xdr:row>37</xdr:row>
      <xdr:rowOff>29500</xdr:rowOff>
    </xdr:to>
    <xdr:sp macro="" textlink="">
      <xdr:nvSpPr>
        <xdr:cNvPr id="549" name="円/楕円 548"/>
        <xdr:cNvSpPr/>
      </xdr:nvSpPr>
      <xdr:spPr>
        <a:xfrm>
          <a:off x="13652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46027</xdr:rowOff>
    </xdr:from>
    <xdr:ext cx="534377" cy="259045"/>
    <xdr:sp macro="" textlink="">
      <xdr:nvSpPr>
        <xdr:cNvPr id="550" name="テキスト ボックス 549"/>
        <xdr:cNvSpPr txBox="1"/>
      </xdr:nvSpPr>
      <xdr:spPr>
        <a:xfrm>
          <a:off x="13436111" y="6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149969</xdr:rowOff>
    </xdr:from>
    <xdr:to>
      <xdr:col>18</xdr:col>
      <xdr:colOff>492125</xdr:colOff>
      <xdr:row>37</xdr:row>
      <xdr:rowOff>80119</xdr:rowOff>
    </xdr:to>
    <xdr:sp macro="" textlink="">
      <xdr:nvSpPr>
        <xdr:cNvPr id="551" name="円/楕円 550"/>
        <xdr:cNvSpPr/>
      </xdr:nvSpPr>
      <xdr:spPr>
        <a:xfrm>
          <a:off x="12763500" y="632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71246</xdr:rowOff>
    </xdr:from>
    <xdr:ext cx="534377" cy="259045"/>
    <xdr:sp macro="" textlink="">
      <xdr:nvSpPr>
        <xdr:cNvPr id="552" name="テキスト ボックス 551"/>
        <xdr:cNvSpPr txBox="1"/>
      </xdr:nvSpPr>
      <xdr:spPr>
        <a:xfrm>
          <a:off x="12547111" y="64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45334</xdr:rowOff>
    </xdr:from>
    <xdr:to>
      <xdr:col>23</xdr:col>
      <xdr:colOff>516889</xdr:colOff>
      <xdr:row>59</xdr:row>
      <xdr:rowOff>30109</xdr:rowOff>
    </xdr:to>
    <xdr:cxnSp macro="">
      <xdr:nvCxnSpPr>
        <xdr:cNvPr id="575" name="直線コネクタ 574"/>
        <xdr:cNvCxnSpPr/>
      </xdr:nvCxnSpPr>
      <xdr:spPr>
        <a:xfrm flipV="1">
          <a:off x="16317595" y="8789284"/>
          <a:ext cx="1269"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33936</xdr:rowOff>
    </xdr:from>
    <xdr:ext cx="534377" cy="259045"/>
    <xdr:sp macro="" textlink="">
      <xdr:nvSpPr>
        <xdr:cNvPr id="576" name="教育費最小値テキスト"/>
        <xdr:cNvSpPr txBox="1"/>
      </xdr:nvSpPr>
      <xdr:spPr>
        <a:xfrm>
          <a:off x="16370300" y="101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28,647</a:t>
          </a:r>
          <a:endParaRPr kumimoji="1" lang="ja-JP" altLang="en-US" sz="1000" b="1">
            <a:latin typeface="ＭＳ Ｐゴシック"/>
          </a:endParaRPr>
        </a:p>
      </xdr:txBody>
    </xdr:sp>
    <xdr:clientData/>
  </xdr:oneCellAnchor>
  <xdr:twoCellAnchor>
    <xdr:from>
      <xdr:col>23</xdr:col>
      <xdr:colOff>428625</xdr:colOff>
      <xdr:row>59</xdr:row>
      <xdr:rowOff>30109</xdr:rowOff>
    </xdr:from>
    <xdr:to>
      <xdr:col>23</xdr:col>
      <xdr:colOff>606425</xdr:colOff>
      <xdr:row>59</xdr:row>
      <xdr:rowOff>30109</xdr:rowOff>
    </xdr:to>
    <xdr:cxnSp macro="">
      <xdr:nvCxnSpPr>
        <xdr:cNvPr id="577" name="直線コネクタ 576"/>
        <xdr:cNvCxnSpPr/>
      </xdr:nvCxnSpPr>
      <xdr:spPr>
        <a:xfrm>
          <a:off x="16230600" y="1014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163461</xdr:rowOff>
    </xdr:from>
    <xdr:ext cx="534377" cy="259045"/>
    <xdr:sp macro="" textlink="">
      <xdr:nvSpPr>
        <xdr:cNvPr id="578" name="教育費最大値テキスト"/>
        <xdr:cNvSpPr txBox="1"/>
      </xdr:nvSpPr>
      <xdr:spPr>
        <a:xfrm>
          <a:off x="16370300" y="85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58,314</a:t>
          </a:r>
          <a:endParaRPr kumimoji="1" lang="ja-JP" altLang="en-US" sz="1000" b="1">
            <a:latin typeface="ＭＳ Ｐゴシック"/>
          </a:endParaRPr>
        </a:p>
      </xdr:txBody>
    </xdr:sp>
    <xdr:clientData/>
  </xdr:oneCellAnchor>
  <xdr:twoCellAnchor>
    <xdr:from>
      <xdr:col>23</xdr:col>
      <xdr:colOff>428625</xdr:colOff>
      <xdr:row>51</xdr:row>
      <xdr:rowOff>45334</xdr:rowOff>
    </xdr:from>
    <xdr:to>
      <xdr:col>23</xdr:col>
      <xdr:colOff>606425</xdr:colOff>
      <xdr:row>51</xdr:row>
      <xdr:rowOff>45334</xdr:rowOff>
    </xdr:to>
    <xdr:cxnSp macro="">
      <xdr:nvCxnSpPr>
        <xdr:cNvPr id="579" name="直線コネクタ 578"/>
        <xdr:cNvCxnSpPr/>
      </xdr:nvCxnSpPr>
      <xdr:spPr>
        <a:xfrm>
          <a:off x="16230600" y="878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74000</xdr:rowOff>
    </xdr:from>
    <xdr:to>
      <xdr:col>23</xdr:col>
      <xdr:colOff>517525</xdr:colOff>
      <xdr:row>54</xdr:row>
      <xdr:rowOff>76469</xdr:rowOff>
    </xdr:to>
    <xdr:cxnSp macro="">
      <xdr:nvCxnSpPr>
        <xdr:cNvPr id="580" name="直線コネクタ 579"/>
        <xdr:cNvCxnSpPr/>
      </xdr:nvCxnSpPr>
      <xdr:spPr>
        <a:xfrm>
          <a:off x="15481300" y="8646500"/>
          <a:ext cx="838200" cy="68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8120</xdr:rowOff>
    </xdr:from>
    <xdr:ext cx="534377" cy="259045"/>
    <xdr:sp macro="" textlink="">
      <xdr:nvSpPr>
        <xdr:cNvPr id="581" name="教育費平均値テキスト"/>
        <xdr:cNvSpPr txBox="1"/>
      </xdr:nvSpPr>
      <xdr:spPr>
        <a:xfrm>
          <a:off x="16370300" y="9437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29693</xdr:rowOff>
    </xdr:from>
    <xdr:to>
      <xdr:col>23</xdr:col>
      <xdr:colOff>568325</xdr:colOff>
      <xdr:row>55</xdr:row>
      <xdr:rowOff>131293</xdr:rowOff>
    </xdr:to>
    <xdr:sp macro="" textlink="">
      <xdr:nvSpPr>
        <xdr:cNvPr id="582" name="フローチャート : 判断 581"/>
        <xdr:cNvSpPr/>
      </xdr:nvSpPr>
      <xdr:spPr>
        <a:xfrm>
          <a:off x="16268700" y="9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74000</xdr:rowOff>
    </xdr:from>
    <xdr:to>
      <xdr:col>22</xdr:col>
      <xdr:colOff>365125</xdr:colOff>
      <xdr:row>56</xdr:row>
      <xdr:rowOff>34041</xdr:rowOff>
    </xdr:to>
    <xdr:cxnSp macro="">
      <xdr:nvCxnSpPr>
        <xdr:cNvPr id="583" name="直線コネクタ 582"/>
        <xdr:cNvCxnSpPr/>
      </xdr:nvCxnSpPr>
      <xdr:spPr>
        <a:xfrm flipV="1">
          <a:off x="14592300" y="8646500"/>
          <a:ext cx="889000" cy="98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141478</xdr:rowOff>
    </xdr:from>
    <xdr:to>
      <xdr:col>22</xdr:col>
      <xdr:colOff>415925</xdr:colOff>
      <xdr:row>56</xdr:row>
      <xdr:rowOff>71628</xdr:rowOff>
    </xdr:to>
    <xdr:sp macro="" textlink="">
      <xdr:nvSpPr>
        <xdr:cNvPr id="584" name="フローチャート : 判断 583"/>
        <xdr:cNvSpPr/>
      </xdr:nvSpPr>
      <xdr:spPr>
        <a:xfrm>
          <a:off x="15430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62755</xdr:rowOff>
    </xdr:from>
    <xdr:ext cx="534377" cy="259045"/>
    <xdr:sp macro="" textlink="">
      <xdr:nvSpPr>
        <xdr:cNvPr id="585" name="テキスト ボックス 584"/>
        <xdr:cNvSpPr txBox="1"/>
      </xdr:nvSpPr>
      <xdr:spPr>
        <a:xfrm>
          <a:off x="15214111" y="9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144866</xdr:rowOff>
    </xdr:from>
    <xdr:to>
      <xdr:col>21</xdr:col>
      <xdr:colOff>161925</xdr:colOff>
      <xdr:row>56</xdr:row>
      <xdr:rowOff>34041</xdr:rowOff>
    </xdr:to>
    <xdr:cxnSp macro="">
      <xdr:nvCxnSpPr>
        <xdr:cNvPr id="586" name="直線コネクタ 585"/>
        <xdr:cNvCxnSpPr/>
      </xdr:nvCxnSpPr>
      <xdr:spPr>
        <a:xfrm>
          <a:off x="13703300" y="9403166"/>
          <a:ext cx="889000" cy="2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85882</xdr:rowOff>
    </xdr:from>
    <xdr:to>
      <xdr:col>21</xdr:col>
      <xdr:colOff>212725</xdr:colOff>
      <xdr:row>57</xdr:row>
      <xdr:rowOff>16032</xdr:rowOff>
    </xdr:to>
    <xdr:sp macro="" textlink="">
      <xdr:nvSpPr>
        <xdr:cNvPr id="587" name="フローチャート : 判断 586"/>
        <xdr:cNvSpPr/>
      </xdr:nvSpPr>
      <xdr:spPr>
        <a:xfrm>
          <a:off x="14541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7159</xdr:rowOff>
    </xdr:from>
    <xdr:ext cx="534377" cy="259045"/>
    <xdr:sp macro="" textlink="">
      <xdr:nvSpPr>
        <xdr:cNvPr id="588" name="テキスト ボックス 587"/>
        <xdr:cNvSpPr txBox="1"/>
      </xdr:nvSpPr>
      <xdr:spPr>
        <a:xfrm>
          <a:off x="14325111" y="977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144866</xdr:rowOff>
    </xdr:from>
    <xdr:to>
      <xdr:col>19</xdr:col>
      <xdr:colOff>644525</xdr:colOff>
      <xdr:row>55</xdr:row>
      <xdr:rowOff>12964</xdr:rowOff>
    </xdr:to>
    <xdr:cxnSp macro="">
      <xdr:nvCxnSpPr>
        <xdr:cNvPr id="589" name="直線コネクタ 588"/>
        <xdr:cNvCxnSpPr/>
      </xdr:nvCxnSpPr>
      <xdr:spPr>
        <a:xfrm flipV="1">
          <a:off x="12814300" y="9403166"/>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113634</xdr:rowOff>
    </xdr:from>
    <xdr:to>
      <xdr:col>20</xdr:col>
      <xdr:colOff>9525</xdr:colOff>
      <xdr:row>57</xdr:row>
      <xdr:rowOff>43784</xdr:rowOff>
    </xdr:to>
    <xdr:sp macro="" textlink="">
      <xdr:nvSpPr>
        <xdr:cNvPr id="590" name="フローチャート : 判断 589"/>
        <xdr:cNvSpPr/>
      </xdr:nvSpPr>
      <xdr:spPr>
        <a:xfrm>
          <a:off x="13652500" y="97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34911</xdr:rowOff>
    </xdr:from>
    <xdr:ext cx="534377" cy="259045"/>
    <xdr:sp macro="" textlink="">
      <xdr:nvSpPr>
        <xdr:cNvPr id="591" name="テキスト ボックス 590"/>
        <xdr:cNvSpPr txBox="1"/>
      </xdr:nvSpPr>
      <xdr:spPr>
        <a:xfrm>
          <a:off x="13436111" y="98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52461</xdr:rowOff>
    </xdr:from>
    <xdr:to>
      <xdr:col>18</xdr:col>
      <xdr:colOff>492125</xdr:colOff>
      <xdr:row>56</xdr:row>
      <xdr:rowOff>154061</xdr:rowOff>
    </xdr:to>
    <xdr:sp macro="" textlink="">
      <xdr:nvSpPr>
        <xdr:cNvPr id="592" name="フローチャート : 判断 591"/>
        <xdr:cNvSpPr/>
      </xdr:nvSpPr>
      <xdr:spPr>
        <a:xfrm>
          <a:off x="12763500" y="96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145188</xdr:rowOff>
    </xdr:from>
    <xdr:ext cx="534377" cy="259045"/>
    <xdr:sp macro="" textlink="">
      <xdr:nvSpPr>
        <xdr:cNvPr id="593" name="テキスト ボックス 592"/>
        <xdr:cNvSpPr txBox="1"/>
      </xdr:nvSpPr>
      <xdr:spPr>
        <a:xfrm>
          <a:off x="12547111" y="974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25669</xdr:rowOff>
    </xdr:from>
    <xdr:to>
      <xdr:col>23</xdr:col>
      <xdr:colOff>568325</xdr:colOff>
      <xdr:row>54</xdr:row>
      <xdr:rowOff>127269</xdr:rowOff>
    </xdr:to>
    <xdr:sp macro="" textlink="">
      <xdr:nvSpPr>
        <xdr:cNvPr id="599" name="円/楕円 598"/>
        <xdr:cNvSpPr/>
      </xdr:nvSpPr>
      <xdr:spPr>
        <a:xfrm>
          <a:off x="16268700" y="92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48546</xdr:rowOff>
    </xdr:from>
    <xdr:ext cx="534377" cy="259045"/>
    <xdr:sp macro="" textlink="">
      <xdr:nvSpPr>
        <xdr:cNvPr id="600" name="教育費該当値テキスト"/>
        <xdr:cNvSpPr txBox="1"/>
      </xdr:nvSpPr>
      <xdr:spPr>
        <a:xfrm>
          <a:off x="16370300" y="9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46,383</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23200</xdr:rowOff>
    </xdr:from>
    <xdr:to>
      <xdr:col>22</xdr:col>
      <xdr:colOff>415925</xdr:colOff>
      <xdr:row>50</xdr:row>
      <xdr:rowOff>124800</xdr:rowOff>
    </xdr:to>
    <xdr:sp macro="" textlink="">
      <xdr:nvSpPr>
        <xdr:cNvPr id="601" name="円/楕円 600"/>
        <xdr:cNvSpPr/>
      </xdr:nvSpPr>
      <xdr:spPr>
        <a:xfrm>
          <a:off x="15430500" y="85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48</xdr:row>
      <xdr:rowOff>141327</xdr:rowOff>
    </xdr:from>
    <xdr:ext cx="534377" cy="259045"/>
    <xdr:sp macro="" textlink="">
      <xdr:nvSpPr>
        <xdr:cNvPr id="602" name="テキスト ボックス 601"/>
        <xdr:cNvSpPr txBox="1"/>
      </xdr:nvSpPr>
      <xdr:spPr>
        <a:xfrm>
          <a:off x="15214111" y="83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154691</xdr:rowOff>
    </xdr:from>
    <xdr:to>
      <xdr:col>21</xdr:col>
      <xdr:colOff>212725</xdr:colOff>
      <xdr:row>56</xdr:row>
      <xdr:rowOff>84841</xdr:rowOff>
    </xdr:to>
    <xdr:sp macro="" textlink="">
      <xdr:nvSpPr>
        <xdr:cNvPr id="603" name="円/楕円 602"/>
        <xdr:cNvSpPr/>
      </xdr:nvSpPr>
      <xdr:spPr>
        <a:xfrm>
          <a:off x="14541500" y="958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101368</xdr:rowOff>
    </xdr:from>
    <xdr:ext cx="534377" cy="259045"/>
    <xdr:sp macro="" textlink="">
      <xdr:nvSpPr>
        <xdr:cNvPr id="604" name="テキスト ボックス 603"/>
        <xdr:cNvSpPr txBox="1"/>
      </xdr:nvSpPr>
      <xdr:spPr>
        <a:xfrm>
          <a:off x="14325111" y="935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94066</xdr:rowOff>
    </xdr:from>
    <xdr:to>
      <xdr:col>20</xdr:col>
      <xdr:colOff>9525</xdr:colOff>
      <xdr:row>55</xdr:row>
      <xdr:rowOff>24216</xdr:rowOff>
    </xdr:to>
    <xdr:sp macro="" textlink="">
      <xdr:nvSpPr>
        <xdr:cNvPr id="605" name="円/楕円 604"/>
        <xdr:cNvSpPr/>
      </xdr:nvSpPr>
      <xdr:spPr>
        <a:xfrm>
          <a:off x="13652500" y="93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40743</xdr:rowOff>
    </xdr:from>
    <xdr:ext cx="534377" cy="259045"/>
    <xdr:sp macro="" textlink="">
      <xdr:nvSpPr>
        <xdr:cNvPr id="606" name="テキスト ボックス 605"/>
        <xdr:cNvSpPr txBox="1"/>
      </xdr:nvSpPr>
      <xdr:spPr>
        <a:xfrm>
          <a:off x="13436111" y="91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133614</xdr:rowOff>
    </xdr:from>
    <xdr:to>
      <xdr:col>18</xdr:col>
      <xdr:colOff>492125</xdr:colOff>
      <xdr:row>55</xdr:row>
      <xdr:rowOff>63764</xdr:rowOff>
    </xdr:to>
    <xdr:sp macro="" textlink="">
      <xdr:nvSpPr>
        <xdr:cNvPr id="607" name="円/楕円 606"/>
        <xdr:cNvSpPr/>
      </xdr:nvSpPr>
      <xdr:spPr>
        <a:xfrm>
          <a:off x="12763500" y="9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80291</xdr:rowOff>
    </xdr:from>
    <xdr:ext cx="534377" cy="259045"/>
    <xdr:sp macro="" textlink="">
      <xdr:nvSpPr>
        <xdr:cNvPr id="608" name="テキスト ボックス 607"/>
        <xdr:cNvSpPr txBox="1"/>
      </xdr:nvSpPr>
      <xdr:spPr>
        <a:xfrm>
          <a:off x="12547111" y="916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53289</xdr:rowOff>
    </xdr:from>
    <xdr:to>
      <xdr:col>23</xdr:col>
      <xdr:colOff>516889</xdr:colOff>
      <xdr:row>78</xdr:row>
      <xdr:rowOff>139700</xdr:rowOff>
    </xdr:to>
    <xdr:cxnSp macro="">
      <xdr:nvCxnSpPr>
        <xdr:cNvPr id="630" name="直線コネクタ 629"/>
        <xdr:cNvCxnSpPr/>
      </xdr:nvCxnSpPr>
      <xdr:spPr>
        <a:xfrm flipV="1">
          <a:off x="16317595" y="12740589"/>
          <a:ext cx="1269" cy="77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171416</xdr:rowOff>
    </xdr:from>
    <xdr:ext cx="469744" cy="259045"/>
    <xdr:sp macro="" textlink="">
      <xdr:nvSpPr>
        <xdr:cNvPr id="633" name="災害復旧費最大値テキスト"/>
        <xdr:cNvSpPr txBox="1"/>
      </xdr:nvSpPr>
      <xdr:spPr>
        <a:xfrm>
          <a:off x="16370300" y="125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74</xdr:row>
      <xdr:rowOff>53289</xdr:rowOff>
    </xdr:from>
    <xdr:to>
      <xdr:col>23</xdr:col>
      <xdr:colOff>606425</xdr:colOff>
      <xdr:row>74</xdr:row>
      <xdr:rowOff>53289</xdr:rowOff>
    </xdr:to>
    <xdr:cxnSp macro="">
      <xdr:nvCxnSpPr>
        <xdr:cNvPr id="634" name="直線コネクタ 633"/>
        <xdr:cNvCxnSpPr/>
      </xdr:nvCxnSpPr>
      <xdr:spPr>
        <a:xfrm>
          <a:off x="16230600" y="1274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148353</xdr:rowOff>
    </xdr:from>
    <xdr:ext cx="378565" cy="259045"/>
    <xdr:sp macro="" textlink="">
      <xdr:nvSpPr>
        <xdr:cNvPr id="636" name="災害復旧費平均値テキスト"/>
        <xdr:cNvSpPr txBox="1"/>
      </xdr:nvSpPr>
      <xdr:spPr>
        <a:xfrm>
          <a:off x="16370300" y="131785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125476</xdr:rowOff>
    </xdr:from>
    <xdr:to>
      <xdr:col>23</xdr:col>
      <xdr:colOff>568325</xdr:colOff>
      <xdr:row>78</xdr:row>
      <xdr:rowOff>55626</xdr:rowOff>
    </xdr:to>
    <xdr:sp macro="" textlink="">
      <xdr:nvSpPr>
        <xdr:cNvPr id="637" name="フローチャート : 判断 636"/>
        <xdr:cNvSpPr/>
      </xdr:nvSpPr>
      <xdr:spPr>
        <a:xfrm>
          <a:off x="162687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92101</xdr:rowOff>
    </xdr:from>
    <xdr:to>
      <xdr:col>22</xdr:col>
      <xdr:colOff>415925</xdr:colOff>
      <xdr:row>74</xdr:row>
      <xdr:rowOff>22251</xdr:rowOff>
    </xdr:to>
    <xdr:sp macro="" textlink="">
      <xdr:nvSpPr>
        <xdr:cNvPr id="639" name="フローチャート : 判断 638"/>
        <xdr:cNvSpPr/>
      </xdr:nvSpPr>
      <xdr:spPr>
        <a:xfrm>
          <a:off x="15430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38778</xdr:rowOff>
    </xdr:from>
    <xdr:ext cx="469744" cy="259045"/>
    <xdr:sp macro="" textlink="">
      <xdr:nvSpPr>
        <xdr:cNvPr id="640" name="テキスト ボックス 639"/>
        <xdr:cNvSpPr txBox="1"/>
      </xdr:nvSpPr>
      <xdr:spPr>
        <a:xfrm>
          <a:off x="15246427"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41" name="直線コネクタ 64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70</xdr:row>
      <xdr:rowOff>3404</xdr:rowOff>
    </xdr:from>
    <xdr:to>
      <xdr:col>21</xdr:col>
      <xdr:colOff>212725</xdr:colOff>
      <xdr:row>70</xdr:row>
      <xdr:rowOff>105004</xdr:rowOff>
    </xdr:to>
    <xdr:sp macro="" textlink="">
      <xdr:nvSpPr>
        <xdr:cNvPr id="642" name="フローチャート : 判断 641"/>
        <xdr:cNvSpPr/>
      </xdr:nvSpPr>
      <xdr:spPr>
        <a:xfrm>
          <a:off x="14541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68</xdr:row>
      <xdr:rowOff>121531</xdr:rowOff>
    </xdr:from>
    <xdr:ext cx="469744" cy="259045"/>
    <xdr:sp macro="" textlink="">
      <xdr:nvSpPr>
        <xdr:cNvPr id="643" name="テキスト ボックス 642"/>
        <xdr:cNvSpPr txBox="1"/>
      </xdr:nvSpPr>
      <xdr:spPr>
        <a:xfrm>
          <a:off x="14357427"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120955</xdr:rowOff>
    </xdr:from>
    <xdr:to>
      <xdr:col>19</xdr:col>
      <xdr:colOff>644525</xdr:colOff>
      <xdr:row>78</xdr:row>
      <xdr:rowOff>139700</xdr:rowOff>
    </xdr:to>
    <xdr:cxnSp macro="">
      <xdr:nvCxnSpPr>
        <xdr:cNvPr id="644" name="直線コネクタ 643"/>
        <xdr:cNvCxnSpPr/>
      </xdr:nvCxnSpPr>
      <xdr:spPr>
        <a:xfrm>
          <a:off x="12814300" y="1349405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70</xdr:row>
      <xdr:rowOff>13919</xdr:rowOff>
    </xdr:from>
    <xdr:to>
      <xdr:col>20</xdr:col>
      <xdr:colOff>9525</xdr:colOff>
      <xdr:row>70</xdr:row>
      <xdr:rowOff>115519</xdr:rowOff>
    </xdr:to>
    <xdr:sp macro="" textlink="">
      <xdr:nvSpPr>
        <xdr:cNvPr id="645" name="フローチャート : 判断 644"/>
        <xdr:cNvSpPr/>
      </xdr:nvSpPr>
      <xdr:spPr>
        <a:xfrm>
          <a:off x="13652500" y="120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68</xdr:row>
      <xdr:rowOff>132046</xdr:rowOff>
    </xdr:from>
    <xdr:ext cx="469744" cy="259045"/>
    <xdr:sp macro="" textlink="">
      <xdr:nvSpPr>
        <xdr:cNvPr id="646" name="テキスト ボックス 645"/>
        <xdr:cNvSpPr txBox="1"/>
      </xdr:nvSpPr>
      <xdr:spPr>
        <a:xfrm>
          <a:off x="13468427" y="117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70</xdr:row>
      <xdr:rowOff>156566</xdr:rowOff>
    </xdr:from>
    <xdr:to>
      <xdr:col>18</xdr:col>
      <xdr:colOff>492125</xdr:colOff>
      <xdr:row>71</xdr:row>
      <xdr:rowOff>86716</xdr:rowOff>
    </xdr:to>
    <xdr:sp macro="" textlink="">
      <xdr:nvSpPr>
        <xdr:cNvPr id="647" name="フローチャート : 判断 646"/>
        <xdr:cNvSpPr/>
      </xdr:nvSpPr>
      <xdr:spPr>
        <a:xfrm>
          <a:off x="12763500" y="121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69</xdr:row>
      <xdr:rowOff>103243</xdr:rowOff>
    </xdr:from>
    <xdr:ext cx="469744" cy="259045"/>
    <xdr:sp macro="" textlink="">
      <xdr:nvSpPr>
        <xdr:cNvPr id="648" name="テキスト ボックス 647"/>
        <xdr:cNvSpPr txBox="1"/>
      </xdr:nvSpPr>
      <xdr:spPr>
        <a:xfrm>
          <a:off x="12579427" y="119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4" name="円/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6" name="円/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7" name="テキスト ボックス 65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8" name="円/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9" name="テキスト ボックス 658"/>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0" name="円/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1" name="テキスト ボックス 66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70155</xdr:rowOff>
    </xdr:from>
    <xdr:to>
      <xdr:col>18</xdr:col>
      <xdr:colOff>492125</xdr:colOff>
      <xdr:row>79</xdr:row>
      <xdr:rowOff>305</xdr:rowOff>
    </xdr:to>
    <xdr:sp macro="" textlink="">
      <xdr:nvSpPr>
        <xdr:cNvPr id="662" name="円/楕円 661"/>
        <xdr:cNvSpPr/>
      </xdr:nvSpPr>
      <xdr:spPr>
        <a:xfrm>
          <a:off x="12763500" y="134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162882</xdr:rowOff>
    </xdr:from>
    <xdr:ext cx="313932" cy="259045"/>
    <xdr:sp macro="" textlink="">
      <xdr:nvSpPr>
        <xdr:cNvPr id="663" name="テキスト ボックス 662"/>
        <xdr:cNvSpPr txBox="1"/>
      </xdr:nvSpPr>
      <xdr:spPr>
        <a:xfrm>
          <a:off x="12657333" y="13535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7435</xdr:rowOff>
    </xdr:from>
    <xdr:to>
      <xdr:col>23</xdr:col>
      <xdr:colOff>516889</xdr:colOff>
      <xdr:row>97</xdr:row>
      <xdr:rowOff>119031</xdr:rowOff>
    </xdr:to>
    <xdr:cxnSp macro="">
      <xdr:nvCxnSpPr>
        <xdr:cNvPr id="687" name="直線コネクタ 686"/>
        <xdr:cNvCxnSpPr/>
      </xdr:nvCxnSpPr>
      <xdr:spPr>
        <a:xfrm flipV="1">
          <a:off x="16317595" y="15437935"/>
          <a:ext cx="1269" cy="1311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122858</xdr:rowOff>
    </xdr:from>
    <xdr:ext cx="534377" cy="259045"/>
    <xdr:sp macro="" textlink="">
      <xdr:nvSpPr>
        <xdr:cNvPr id="688" name="公債費最小値テキスト"/>
        <xdr:cNvSpPr txBox="1"/>
      </xdr:nvSpPr>
      <xdr:spPr>
        <a:xfrm>
          <a:off x="16370300"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97</xdr:row>
      <xdr:rowOff>119031</xdr:rowOff>
    </xdr:from>
    <xdr:to>
      <xdr:col>23</xdr:col>
      <xdr:colOff>606425</xdr:colOff>
      <xdr:row>97</xdr:row>
      <xdr:rowOff>119031</xdr:rowOff>
    </xdr:to>
    <xdr:cxnSp macro="">
      <xdr:nvCxnSpPr>
        <xdr:cNvPr id="689" name="直線コネクタ 688"/>
        <xdr:cNvCxnSpPr/>
      </xdr:nvCxnSpPr>
      <xdr:spPr>
        <a:xfrm>
          <a:off x="16230600" y="167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125562</xdr:rowOff>
    </xdr:from>
    <xdr:ext cx="534377" cy="259045"/>
    <xdr:sp macro="" textlink="">
      <xdr:nvSpPr>
        <xdr:cNvPr id="690" name="公債費最大値テキスト"/>
        <xdr:cNvSpPr txBox="1"/>
      </xdr:nvSpPr>
      <xdr:spPr>
        <a:xfrm>
          <a:off x="16370300" y="152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90</xdr:row>
      <xdr:rowOff>7435</xdr:rowOff>
    </xdr:from>
    <xdr:to>
      <xdr:col>23</xdr:col>
      <xdr:colOff>606425</xdr:colOff>
      <xdr:row>90</xdr:row>
      <xdr:rowOff>7435</xdr:rowOff>
    </xdr:to>
    <xdr:cxnSp macro="">
      <xdr:nvCxnSpPr>
        <xdr:cNvPr id="691" name="直線コネクタ 690"/>
        <xdr:cNvCxnSpPr/>
      </xdr:nvCxnSpPr>
      <xdr:spPr>
        <a:xfrm>
          <a:off x="16230600" y="154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87618</xdr:rowOff>
    </xdr:from>
    <xdr:to>
      <xdr:col>23</xdr:col>
      <xdr:colOff>517525</xdr:colOff>
      <xdr:row>96</xdr:row>
      <xdr:rowOff>155435</xdr:rowOff>
    </xdr:to>
    <xdr:cxnSp macro="">
      <xdr:nvCxnSpPr>
        <xdr:cNvPr id="692" name="直線コネクタ 691"/>
        <xdr:cNvCxnSpPr/>
      </xdr:nvCxnSpPr>
      <xdr:spPr>
        <a:xfrm>
          <a:off x="15481300" y="16546818"/>
          <a:ext cx="8382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103128</xdr:rowOff>
    </xdr:from>
    <xdr:ext cx="534377" cy="259045"/>
    <xdr:sp macro="" textlink="">
      <xdr:nvSpPr>
        <xdr:cNvPr id="693" name="公債費平均値テキスト"/>
        <xdr:cNvSpPr txBox="1"/>
      </xdr:nvSpPr>
      <xdr:spPr>
        <a:xfrm>
          <a:off x="16370300" y="162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80251</xdr:rowOff>
    </xdr:from>
    <xdr:to>
      <xdr:col>23</xdr:col>
      <xdr:colOff>568325</xdr:colOff>
      <xdr:row>96</xdr:row>
      <xdr:rowOff>10401</xdr:rowOff>
    </xdr:to>
    <xdr:sp macro="" textlink="">
      <xdr:nvSpPr>
        <xdr:cNvPr id="694" name="フローチャート : 判断 693"/>
        <xdr:cNvSpPr/>
      </xdr:nvSpPr>
      <xdr:spPr>
        <a:xfrm>
          <a:off x="162687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87618</xdr:rowOff>
    </xdr:from>
    <xdr:to>
      <xdr:col>22</xdr:col>
      <xdr:colOff>365125</xdr:colOff>
      <xdr:row>96</xdr:row>
      <xdr:rowOff>98476</xdr:rowOff>
    </xdr:to>
    <xdr:cxnSp macro="">
      <xdr:nvCxnSpPr>
        <xdr:cNvPr id="695" name="直線コネクタ 694"/>
        <xdr:cNvCxnSpPr/>
      </xdr:nvCxnSpPr>
      <xdr:spPr>
        <a:xfrm flipV="1">
          <a:off x="14592300" y="1654681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6" name="フローチャート : 判断 695"/>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11213</xdr:rowOff>
    </xdr:from>
    <xdr:ext cx="534377" cy="259045"/>
    <xdr:sp macro="" textlink="">
      <xdr:nvSpPr>
        <xdr:cNvPr id="697" name="テキスト ボックス 696"/>
        <xdr:cNvSpPr txBox="1"/>
      </xdr:nvSpPr>
      <xdr:spPr>
        <a:xfrm>
          <a:off x="15214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77788</xdr:rowOff>
    </xdr:from>
    <xdr:to>
      <xdr:col>21</xdr:col>
      <xdr:colOff>161925</xdr:colOff>
      <xdr:row>96</xdr:row>
      <xdr:rowOff>98476</xdr:rowOff>
    </xdr:to>
    <xdr:cxnSp macro="">
      <xdr:nvCxnSpPr>
        <xdr:cNvPr id="698" name="直線コネクタ 697"/>
        <xdr:cNvCxnSpPr/>
      </xdr:nvCxnSpPr>
      <xdr:spPr>
        <a:xfrm>
          <a:off x="13703300" y="16536988"/>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9" name="フローチャート : 判断 698"/>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165803</xdr:rowOff>
    </xdr:from>
    <xdr:ext cx="534377" cy="259045"/>
    <xdr:sp macro="" textlink="">
      <xdr:nvSpPr>
        <xdr:cNvPr id="700" name="テキスト ボックス 699"/>
        <xdr:cNvSpPr txBox="1"/>
      </xdr:nvSpPr>
      <xdr:spPr>
        <a:xfrm>
          <a:off x="14325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75045</xdr:rowOff>
    </xdr:from>
    <xdr:to>
      <xdr:col>19</xdr:col>
      <xdr:colOff>644525</xdr:colOff>
      <xdr:row>96</xdr:row>
      <xdr:rowOff>77788</xdr:rowOff>
    </xdr:to>
    <xdr:cxnSp macro="">
      <xdr:nvCxnSpPr>
        <xdr:cNvPr id="701" name="直線コネクタ 700"/>
        <xdr:cNvCxnSpPr/>
      </xdr:nvCxnSpPr>
      <xdr:spPr>
        <a:xfrm>
          <a:off x="12814300" y="1653424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2" name="フローチャート : 判断 701"/>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157382</xdr:rowOff>
    </xdr:from>
    <xdr:ext cx="534377" cy="259045"/>
    <xdr:sp macro="" textlink="">
      <xdr:nvSpPr>
        <xdr:cNvPr id="703" name="テキスト ボックス 702"/>
        <xdr:cNvSpPr txBox="1"/>
      </xdr:nvSpPr>
      <xdr:spPr>
        <a:xfrm>
          <a:off x="13436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4" name="フローチャート : 判断 703"/>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130236</xdr:rowOff>
    </xdr:from>
    <xdr:ext cx="534377" cy="259045"/>
    <xdr:sp macro="" textlink="">
      <xdr:nvSpPr>
        <xdr:cNvPr id="705" name="テキスト ボックス 704"/>
        <xdr:cNvSpPr txBox="1"/>
      </xdr:nvSpPr>
      <xdr:spPr>
        <a:xfrm>
          <a:off x="12547111" y="160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104635</xdr:rowOff>
    </xdr:from>
    <xdr:to>
      <xdr:col>23</xdr:col>
      <xdr:colOff>568325</xdr:colOff>
      <xdr:row>97</xdr:row>
      <xdr:rowOff>34785</xdr:rowOff>
    </xdr:to>
    <xdr:sp macro="" textlink="">
      <xdr:nvSpPr>
        <xdr:cNvPr id="711" name="円/楕円 710"/>
        <xdr:cNvSpPr/>
      </xdr:nvSpPr>
      <xdr:spPr>
        <a:xfrm>
          <a:off x="16268700" y="165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83062</xdr:rowOff>
    </xdr:from>
    <xdr:ext cx="534377" cy="259045"/>
    <xdr:sp macro="" textlink="">
      <xdr:nvSpPr>
        <xdr:cNvPr id="712" name="公債費該当値テキスト"/>
        <xdr:cNvSpPr txBox="1"/>
      </xdr:nvSpPr>
      <xdr:spPr>
        <a:xfrm>
          <a:off x="16370300" y="1654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21,174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36818</xdr:rowOff>
    </xdr:from>
    <xdr:to>
      <xdr:col>22</xdr:col>
      <xdr:colOff>415925</xdr:colOff>
      <xdr:row>96</xdr:row>
      <xdr:rowOff>138418</xdr:rowOff>
    </xdr:to>
    <xdr:sp macro="" textlink="">
      <xdr:nvSpPr>
        <xdr:cNvPr id="713" name="円/楕円 712"/>
        <xdr:cNvSpPr/>
      </xdr:nvSpPr>
      <xdr:spPr>
        <a:xfrm>
          <a:off x="15430500" y="164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129545</xdr:rowOff>
    </xdr:from>
    <xdr:ext cx="534377" cy="259045"/>
    <xdr:sp macro="" textlink="">
      <xdr:nvSpPr>
        <xdr:cNvPr id="714" name="テキスト ボックス 713"/>
        <xdr:cNvSpPr txBox="1"/>
      </xdr:nvSpPr>
      <xdr:spPr>
        <a:xfrm>
          <a:off x="15214111" y="165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47676</xdr:rowOff>
    </xdr:from>
    <xdr:to>
      <xdr:col>21</xdr:col>
      <xdr:colOff>212725</xdr:colOff>
      <xdr:row>96</xdr:row>
      <xdr:rowOff>149276</xdr:rowOff>
    </xdr:to>
    <xdr:sp macro="" textlink="">
      <xdr:nvSpPr>
        <xdr:cNvPr id="715" name="円/楕円 714"/>
        <xdr:cNvSpPr/>
      </xdr:nvSpPr>
      <xdr:spPr>
        <a:xfrm>
          <a:off x="14541500" y="165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140403</xdr:rowOff>
    </xdr:from>
    <xdr:ext cx="534377" cy="259045"/>
    <xdr:sp macro="" textlink="">
      <xdr:nvSpPr>
        <xdr:cNvPr id="716" name="テキスト ボックス 715"/>
        <xdr:cNvSpPr txBox="1"/>
      </xdr:nvSpPr>
      <xdr:spPr>
        <a:xfrm>
          <a:off x="14325111" y="1659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26988</xdr:rowOff>
    </xdr:from>
    <xdr:to>
      <xdr:col>20</xdr:col>
      <xdr:colOff>9525</xdr:colOff>
      <xdr:row>96</xdr:row>
      <xdr:rowOff>128588</xdr:rowOff>
    </xdr:to>
    <xdr:sp macro="" textlink="">
      <xdr:nvSpPr>
        <xdr:cNvPr id="717" name="円/楕円 716"/>
        <xdr:cNvSpPr/>
      </xdr:nvSpPr>
      <xdr:spPr>
        <a:xfrm>
          <a:off x="136525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119715</xdr:rowOff>
    </xdr:from>
    <xdr:ext cx="534377" cy="259045"/>
    <xdr:sp macro="" textlink="">
      <xdr:nvSpPr>
        <xdr:cNvPr id="718" name="テキスト ボックス 717"/>
        <xdr:cNvSpPr txBox="1"/>
      </xdr:nvSpPr>
      <xdr:spPr>
        <a:xfrm>
          <a:off x="13436111" y="165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24245</xdr:rowOff>
    </xdr:from>
    <xdr:to>
      <xdr:col>18</xdr:col>
      <xdr:colOff>492125</xdr:colOff>
      <xdr:row>96</xdr:row>
      <xdr:rowOff>125845</xdr:rowOff>
    </xdr:to>
    <xdr:sp macro="" textlink="">
      <xdr:nvSpPr>
        <xdr:cNvPr id="719" name="円/楕円 718"/>
        <xdr:cNvSpPr/>
      </xdr:nvSpPr>
      <xdr:spPr>
        <a:xfrm>
          <a:off x="12763500" y="164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116972</xdr:rowOff>
    </xdr:from>
    <xdr:ext cx="534377" cy="259045"/>
    <xdr:sp macro="" textlink="">
      <xdr:nvSpPr>
        <xdr:cNvPr id="720" name="テキスト ボックス 719"/>
        <xdr:cNvSpPr txBox="1"/>
      </xdr:nvSpPr>
      <xdr:spPr>
        <a:xfrm>
          <a:off x="12547111" y="165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140614</xdr:rowOff>
    </xdr:from>
    <xdr:to>
      <xdr:col>32</xdr:col>
      <xdr:colOff>186689</xdr:colOff>
      <xdr:row>38</xdr:row>
      <xdr:rowOff>139700</xdr:rowOff>
    </xdr:to>
    <xdr:cxnSp macro="">
      <xdr:nvCxnSpPr>
        <xdr:cNvPr id="742" name="直線コネクタ 741"/>
        <xdr:cNvCxnSpPr/>
      </xdr:nvCxnSpPr>
      <xdr:spPr>
        <a:xfrm flipV="1">
          <a:off x="22159595" y="5455564"/>
          <a:ext cx="1269" cy="11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87291</xdr:rowOff>
    </xdr:from>
    <xdr:ext cx="469744" cy="259045"/>
    <xdr:sp macro="" textlink="">
      <xdr:nvSpPr>
        <xdr:cNvPr id="745" name="諸支出金最大値テキスト"/>
        <xdr:cNvSpPr txBox="1"/>
      </xdr:nvSpPr>
      <xdr:spPr>
        <a:xfrm>
          <a:off x="22212300" y="52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2,623</a:t>
          </a:r>
          <a:endParaRPr kumimoji="1" lang="ja-JP" altLang="en-US" sz="1000" b="1">
            <a:latin typeface="ＭＳ Ｐゴシック"/>
          </a:endParaRPr>
        </a:p>
      </xdr:txBody>
    </xdr:sp>
    <xdr:clientData/>
  </xdr:oneCellAnchor>
  <xdr:twoCellAnchor>
    <xdr:from>
      <xdr:col>32</xdr:col>
      <xdr:colOff>98425</xdr:colOff>
      <xdr:row>31</xdr:row>
      <xdr:rowOff>140614</xdr:rowOff>
    </xdr:from>
    <xdr:to>
      <xdr:col>32</xdr:col>
      <xdr:colOff>276225</xdr:colOff>
      <xdr:row>31</xdr:row>
      <xdr:rowOff>140614</xdr:rowOff>
    </xdr:to>
    <xdr:cxnSp macro="">
      <xdr:nvCxnSpPr>
        <xdr:cNvPr id="746" name="直線コネクタ 745"/>
        <xdr:cNvCxnSpPr/>
      </xdr:nvCxnSpPr>
      <xdr:spPr>
        <a:xfrm>
          <a:off x="22072600" y="545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19880</xdr:rowOff>
    </xdr:from>
    <xdr:ext cx="378565" cy="259045"/>
    <xdr:sp macro="" textlink="">
      <xdr:nvSpPr>
        <xdr:cNvPr id="748" name="諸支出金平均値テキスト"/>
        <xdr:cNvSpPr txBox="1"/>
      </xdr:nvSpPr>
      <xdr:spPr>
        <a:xfrm>
          <a:off x="22212300" y="6363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168453</xdr:rowOff>
    </xdr:from>
    <xdr:to>
      <xdr:col>32</xdr:col>
      <xdr:colOff>238125</xdr:colOff>
      <xdr:row>38</xdr:row>
      <xdr:rowOff>98603</xdr:rowOff>
    </xdr:to>
    <xdr:sp macro="" textlink="">
      <xdr:nvSpPr>
        <xdr:cNvPr id="749" name="フローチャート : 判断 748"/>
        <xdr:cNvSpPr/>
      </xdr:nvSpPr>
      <xdr:spPr>
        <a:xfrm>
          <a:off x="22110700" y="65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141935</xdr:rowOff>
    </xdr:from>
    <xdr:to>
      <xdr:col>31</xdr:col>
      <xdr:colOff>85725</xdr:colOff>
      <xdr:row>38</xdr:row>
      <xdr:rowOff>72086</xdr:rowOff>
    </xdr:to>
    <xdr:sp macro="" textlink="">
      <xdr:nvSpPr>
        <xdr:cNvPr id="751" name="フローチャート : 判断 750"/>
        <xdr:cNvSpPr/>
      </xdr:nvSpPr>
      <xdr:spPr>
        <a:xfrm>
          <a:off x="21272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88612</xdr:rowOff>
    </xdr:from>
    <xdr:ext cx="378565" cy="259045"/>
    <xdr:sp macro="" textlink="">
      <xdr:nvSpPr>
        <xdr:cNvPr id="752" name="テキスト ボックス 751"/>
        <xdr:cNvSpPr txBox="1"/>
      </xdr:nvSpPr>
      <xdr:spPr>
        <a:xfrm>
          <a:off x="21134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xdr:rowOff>
    </xdr:from>
    <xdr:to>
      <xdr:col>29</xdr:col>
      <xdr:colOff>568325</xdr:colOff>
      <xdr:row>38</xdr:row>
      <xdr:rowOff>101803</xdr:rowOff>
    </xdr:to>
    <xdr:sp macro="" textlink="">
      <xdr:nvSpPr>
        <xdr:cNvPr id="754" name="フローチャート : 判断 753"/>
        <xdr:cNvSpPr/>
      </xdr:nvSpPr>
      <xdr:spPr>
        <a:xfrm>
          <a:off x="20383500" y="65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118330</xdr:rowOff>
    </xdr:from>
    <xdr:ext cx="378565" cy="259045"/>
    <xdr:sp macro="" textlink="">
      <xdr:nvSpPr>
        <xdr:cNvPr id="755" name="テキスト ボックス 754"/>
        <xdr:cNvSpPr txBox="1"/>
      </xdr:nvSpPr>
      <xdr:spPr>
        <a:xfrm>
          <a:off x="20245017" y="62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161595</xdr:rowOff>
    </xdr:from>
    <xdr:to>
      <xdr:col>28</xdr:col>
      <xdr:colOff>365125</xdr:colOff>
      <xdr:row>38</xdr:row>
      <xdr:rowOff>91745</xdr:rowOff>
    </xdr:to>
    <xdr:sp macro="" textlink="">
      <xdr:nvSpPr>
        <xdr:cNvPr id="757" name="フローチャート : 判断 756"/>
        <xdr:cNvSpPr/>
      </xdr:nvSpPr>
      <xdr:spPr>
        <a:xfrm>
          <a:off x="19494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108272</xdr:rowOff>
    </xdr:from>
    <xdr:ext cx="378565" cy="259045"/>
    <xdr:sp macro="" textlink="">
      <xdr:nvSpPr>
        <xdr:cNvPr id="758" name="テキスト ボックス 757"/>
        <xdr:cNvSpPr txBox="1"/>
      </xdr:nvSpPr>
      <xdr:spPr>
        <a:xfrm>
          <a:off x="19356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139192</xdr:rowOff>
    </xdr:from>
    <xdr:to>
      <xdr:col>27</xdr:col>
      <xdr:colOff>161925</xdr:colOff>
      <xdr:row>38</xdr:row>
      <xdr:rowOff>69342</xdr:rowOff>
    </xdr:to>
    <xdr:sp macro="" textlink="">
      <xdr:nvSpPr>
        <xdr:cNvPr id="759" name="フローチャート :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一人当たりのコストが多いものを順にあげると、民生費、総務費、教育費の順となる。</a:t>
          </a:r>
          <a:endParaRPr kumimoji="1" lang="en-US" altLang="ja-JP" sz="1300">
            <a:latin typeface="ＭＳ Ｐゴシック"/>
          </a:endParaRPr>
        </a:p>
        <a:p>
          <a:r>
            <a:rPr kumimoji="1" lang="ja-JP" altLang="en-US" sz="1300">
              <a:latin typeface="ＭＳ Ｐゴシック"/>
            </a:rPr>
            <a:t>　コストの約</a:t>
          </a:r>
          <a:r>
            <a:rPr kumimoji="1" lang="en-US" altLang="ja-JP" sz="1300">
              <a:latin typeface="ＭＳ Ｐゴシック"/>
            </a:rPr>
            <a:t>48</a:t>
          </a:r>
          <a:r>
            <a:rPr kumimoji="1" lang="ja-JP" altLang="en-US" sz="1300">
              <a:latin typeface="ＭＳ Ｐゴシック"/>
            </a:rPr>
            <a:t>％を占める民生費は保育園の建替えや障害者福祉関係の扶助費により前年と比して</a:t>
          </a:r>
          <a:r>
            <a:rPr kumimoji="1" lang="en-US" altLang="ja-JP" sz="1300">
              <a:latin typeface="ＭＳ Ｐゴシック"/>
            </a:rPr>
            <a:t>4,276</a:t>
          </a:r>
          <a:r>
            <a:rPr kumimoji="1" lang="ja-JP" altLang="en-US" sz="1300">
              <a:latin typeface="ＭＳ Ｐゴシック"/>
            </a:rPr>
            <a:t>円、</a:t>
          </a:r>
          <a:r>
            <a:rPr kumimoji="1" lang="en-US" altLang="ja-JP" sz="1300">
              <a:latin typeface="ＭＳ Ｐゴシック"/>
            </a:rPr>
            <a:t>2.2</a:t>
          </a:r>
          <a:r>
            <a:rPr kumimoji="1" lang="ja-JP" altLang="en-US" sz="1300">
              <a:latin typeface="ＭＳ Ｐゴシック"/>
            </a:rPr>
            <a:t>％の増加となった。過去の傾向を勘案すると、今後も増加傾向が続くものを見込まれる。</a:t>
          </a:r>
          <a:endParaRPr kumimoji="1" lang="en-US" altLang="ja-JP" sz="1300">
            <a:latin typeface="ＭＳ Ｐゴシック"/>
          </a:endParaRPr>
        </a:p>
        <a:p>
          <a:r>
            <a:rPr kumimoji="1" lang="ja-JP" altLang="en-US" sz="1300">
              <a:latin typeface="ＭＳ Ｐゴシック"/>
            </a:rPr>
            <a:t>　次いで、社会保障・税番号制度に対応するためのシステム改修経費などが増加となった総務費は</a:t>
          </a:r>
          <a:r>
            <a:rPr kumimoji="1" lang="en-US" altLang="ja-JP" sz="1300">
              <a:latin typeface="ＭＳ Ｐゴシック"/>
            </a:rPr>
            <a:t>6,555</a:t>
          </a:r>
          <a:r>
            <a:rPr kumimoji="1" lang="ja-JP" altLang="en-US" sz="1300">
              <a:latin typeface="ＭＳ Ｐゴシック"/>
            </a:rPr>
            <a:t>円、</a:t>
          </a:r>
          <a:r>
            <a:rPr kumimoji="1" lang="en-US" altLang="ja-JP" sz="1300">
              <a:latin typeface="ＭＳ Ｐゴシック"/>
            </a:rPr>
            <a:t>15.0</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最後に教育費は、第一小学校の建替えを行った平成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15,054</a:t>
          </a:r>
          <a:r>
            <a:rPr kumimoji="1" lang="ja-JP" altLang="en-US" sz="1300">
              <a:latin typeface="ＭＳ Ｐゴシック"/>
            </a:rPr>
            <a:t>円、</a:t>
          </a:r>
          <a:r>
            <a:rPr kumimoji="1" lang="en-US" altLang="ja-JP" sz="1300">
              <a:latin typeface="ＭＳ Ｐゴシック"/>
            </a:rPr>
            <a:t>24.5</a:t>
          </a:r>
          <a:r>
            <a:rPr kumimoji="1" lang="ja-JP" altLang="en-US" sz="1300">
              <a:latin typeface="ＭＳ Ｐゴシック"/>
            </a:rPr>
            <a:t>％の減となった。しかし、今後も学校施設の改修が控えていることから増加の傾向が見込まれる。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％を目標として着実に積立を進めてきたが、平成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年度にほぼ目標に達した。</a:t>
          </a:r>
        </a:p>
        <a:p>
          <a:r>
            <a:rPr kumimoji="1" lang="ja-JP" altLang="en-US" sz="1400">
              <a:latin typeface="ＭＳ ゴシック" pitchFamily="49" charset="-128"/>
              <a:ea typeface="ＭＳ ゴシック" pitchFamily="49" charset="-128"/>
            </a:rPr>
            <a:t>　実質収支は前年度に引き続き黒字となり、単年度収支も５億６千万円の黒字、実質単年度収支も</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億７千万円の黒字となった。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に増減はあるが、前年度に引き続きすべての会計が黒字となった。国民健康保険事業、下水道事業、駐車場事業、後期高齢者医療事業では実質収支が減少したものの、一般会計、競輪事業、介護保険事業や下水道事業では増加し、連結実質赤字比率の対象となる実質収支の合計は</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億円増となった。</a:t>
          </a:r>
        </a:p>
        <a:p>
          <a:r>
            <a:rPr kumimoji="1" lang="ja-JP" altLang="en-US" sz="1400">
              <a:latin typeface="ＭＳ ゴシック" pitchFamily="49" charset="-128"/>
              <a:ea typeface="ＭＳ ゴシック" pitchFamily="49" charset="-128"/>
            </a:rPr>
            <a:t>　特に一般会計では、法人市民税の減収がありましたが、第一小学校建替事業の終了などにより歳出が歳入以上に下がったことから</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79268833</v>
      </c>
      <c r="BO4" s="379"/>
      <c r="BP4" s="379"/>
      <c r="BQ4" s="379"/>
      <c r="BR4" s="379"/>
      <c r="BS4" s="379"/>
      <c r="BT4" s="379"/>
      <c r="BU4" s="380"/>
      <c r="BV4" s="378">
        <v>80055422</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9.5</v>
      </c>
      <c r="CU4" s="556"/>
      <c r="CV4" s="556"/>
      <c r="CW4" s="556"/>
      <c r="CX4" s="556"/>
      <c r="CY4" s="556"/>
      <c r="CZ4" s="556"/>
      <c r="DA4" s="557"/>
      <c r="DB4" s="555">
        <v>8.6</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74877394</v>
      </c>
      <c r="BO5" s="384"/>
      <c r="BP5" s="384"/>
      <c r="BQ5" s="384"/>
      <c r="BR5" s="384"/>
      <c r="BS5" s="384"/>
      <c r="BT5" s="384"/>
      <c r="BU5" s="385"/>
      <c r="BV5" s="383">
        <v>75983187</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87.9</v>
      </c>
      <c r="CU5" s="354"/>
      <c r="CV5" s="354"/>
      <c r="CW5" s="354"/>
      <c r="CX5" s="354"/>
      <c r="CY5" s="354"/>
      <c r="CZ5" s="354"/>
      <c r="DA5" s="355"/>
      <c r="DB5" s="353">
        <v>92.8</v>
      </c>
      <c r="DC5" s="354"/>
      <c r="DD5" s="354"/>
      <c r="DE5" s="354"/>
      <c r="DF5" s="354"/>
      <c r="DG5" s="354"/>
      <c r="DH5" s="354"/>
      <c r="DI5" s="355"/>
      <c r="DJ5" s="137"/>
      <c r="DK5" s="137"/>
      <c r="DL5" s="137"/>
      <c r="DM5" s="137"/>
      <c r="DN5" s="137"/>
      <c r="DO5" s="137"/>
    </row>
    <row r="6" spans="1:119" ht="18.75" customHeight="1">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85</v>
      </c>
      <c r="AV6" s="441"/>
      <c r="AW6" s="441"/>
      <c r="AX6" s="441"/>
      <c r="AY6" s="363" t="s">
        <v>86</v>
      </c>
      <c r="AZ6" s="364"/>
      <c r="BA6" s="364"/>
      <c r="BB6" s="364"/>
      <c r="BC6" s="364"/>
      <c r="BD6" s="364"/>
      <c r="BE6" s="364"/>
      <c r="BF6" s="364"/>
      <c r="BG6" s="364"/>
      <c r="BH6" s="364"/>
      <c r="BI6" s="364"/>
      <c r="BJ6" s="364"/>
      <c r="BK6" s="364"/>
      <c r="BL6" s="364"/>
      <c r="BM6" s="365"/>
      <c r="BN6" s="383">
        <v>4391439</v>
      </c>
      <c r="BO6" s="384"/>
      <c r="BP6" s="384"/>
      <c r="BQ6" s="384"/>
      <c r="BR6" s="384"/>
      <c r="BS6" s="384"/>
      <c r="BT6" s="384"/>
      <c r="BU6" s="385"/>
      <c r="BV6" s="383">
        <v>4072235</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87.9</v>
      </c>
      <c r="CU6" s="530"/>
      <c r="CV6" s="530"/>
      <c r="CW6" s="530"/>
      <c r="CX6" s="530"/>
      <c r="CY6" s="530"/>
      <c r="CZ6" s="530"/>
      <c r="DA6" s="531"/>
      <c r="DB6" s="529">
        <v>92.8</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85</v>
      </c>
      <c r="AV7" s="441"/>
      <c r="AW7" s="441"/>
      <c r="AX7" s="441"/>
      <c r="AY7" s="363" t="s">
        <v>89</v>
      </c>
      <c r="AZ7" s="364"/>
      <c r="BA7" s="364"/>
      <c r="BB7" s="364"/>
      <c r="BC7" s="364"/>
      <c r="BD7" s="364"/>
      <c r="BE7" s="364"/>
      <c r="BF7" s="364"/>
      <c r="BG7" s="364"/>
      <c r="BH7" s="364"/>
      <c r="BI7" s="364"/>
      <c r="BJ7" s="364"/>
      <c r="BK7" s="364"/>
      <c r="BL7" s="364"/>
      <c r="BM7" s="365"/>
      <c r="BN7" s="383">
        <v>568597</v>
      </c>
      <c r="BO7" s="384"/>
      <c r="BP7" s="384"/>
      <c r="BQ7" s="384"/>
      <c r="BR7" s="384"/>
      <c r="BS7" s="384"/>
      <c r="BT7" s="384"/>
      <c r="BU7" s="385"/>
      <c r="BV7" s="383">
        <v>806148</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40340964</v>
      </c>
      <c r="CU7" s="384"/>
      <c r="CV7" s="384"/>
      <c r="CW7" s="384"/>
      <c r="CX7" s="384"/>
      <c r="CY7" s="384"/>
      <c r="CZ7" s="384"/>
      <c r="DA7" s="385"/>
      <c r="DB7" s="383">
        <v>37927083</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77</v>
      </c>
      <c r="AV8" s="441"/>
      <c r="AW8" s="441"/>
      <c r="AX8" s="441"/>
      <c r="AY8" s="363" t="s">
        <v>92</v>
      </c>
      <c r="AZ8" s="364"/>
      <c r="BA8" s="364"/>
      <c r="BB8" s="364"/>
      <c r="BC8" s="364"/>
      <c r="BD8" s="364"/>
      <c r="BE8" s="364"/>
      <c r="BF8" s="364"/>
      <c r="BG8" s="364"/>
      <c r="BH8" s="364"/>
      <c r="BI8" s="364"/>
      <c r="BJ8" s="364"/>
      <c r="BK8" s="364"/>
      <c r="BL8" s="364"/>
      <c r="BM8" s="365"/>
      <c r="BN8" s="383">
        <v>3822842</v>
      </c>
      <c r="BO8" s="384"/>
      <c r="BP8" s="384"/>
      <c r="BQ8" s="384"/>
      <c r="BR8" s="384"/>
      <c r="BS8" s="384"/>
      <c r="BT8" s="384"/>
      <c r="BU8" s="385"/>
      <c r="BV8" s="383">
        <v>3266087</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1.1000000000000001</v>
      </c>
      <c r="CU8" s="493"/>
      <c r="CV8" s="493"/>
      <c r="CW8" s="493"/>
      <c r="CX8" s="493"/>
      <c r="CY8" s="493"/>
      <c r="CZ8" s="493"/>
      <c r="DA8" s="494"/>
      <c r="DB8" s="492">
        <v>1.07</v>
      </c>
      <c r="DC8" s="493"/>
      <c r="DD8" s="493"/>
      <c r="DE8" s="493"/>
      <c r="DF8" s="493"/>
      <c r="DG8" s="493"/>
      <c r="DH8" s="493"/>
      <c r="DI8" s="494"/>
      <c r="DJ8" s="137"/>
      <c r="DK8" s="137"/>
      <c r="DL8" s="137"/>
      <c r="DM8" s="137"/>
      <c r="DN8" s="137"/>
      <c r="DO8" s="137"/>
    </row>
    <row r="9" spans="1:119" ht="18.75" customHeight="1" thickBot="1">
      <c r="A9" s="138"/>
      <c r="B9" s="518" t="s">
        <v>94</v>
      </c>
      <c r="C9" s="519"/>
      <c r="D9" s="519"/>
      <c r="E9" s="519"/>
      <c r="F9" s="519"/>
      <c r="G9" s="519"/>
      <c r="H9" s="519"/>
      <c r="I9" s="519"/>
      <c r="J9" s="519"/>
      <c r="K9" s="446"/>
      <c r="L9" s="520" t="s">
        <v>95</v>
      </c>
      <c r="M9" s="521"/>
      <c r="N9" s="521"/>
      <c r="O9" s="521"/>
      <c r="P9" s="521"/>
      <c r="Q9" s="522"/>
      <c r="R9" s="523">
        <v>176295</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556755</v>
      </c>
      <c r="BO9" s="384"/>
      <c r="BP9" s="384"/>
      <c r="BQ9" s="384"/>
      <c r="BR9" s="384"/>
      <c r="BS9" s="384"/>
      <c r="BT9" s="384"/>
      <c r="BU9" s="385"/>
      <c r="BV9" s="383">
        <v>370543</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7.5</v>
      </c>
      <c r="CU9" s="354"/>
      <c r="CV9" s="354"/>
      <c r="CW9" s="354"/>
      <c r="CX9" s="354"/>
      <c r="CY9" s="354"/>
      <c r="CZ9" s="354"/>
      <c r="DA9" s="355"/>
      <c r="DB9" s="353">
        <v>9</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100</v>
      </c>
      <c r="M10" s="357"/>
      <c r="N10" s="357"/>
      <c r="O10" s="357"/>
      <c r="P10" s="357"/>
      <c r="Q10" s="358"/>
      <c r="R10" s="359">
        <v>179668</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77</v>
      </c>
      <c r="AV10" s="441"/>
      <c r="AW10" s="441"/>
      <c r="AX10" s="441"/>
      <c r="AY10" s="363" t="s">
        <v>102</v>
      </c>
      <c r="AZ10" s="364"/>
      <c r="BA10" s="364"/>
      <c r="BB10" s="364"/>
      <c r="BC10" s="364"/>
      <c r="BD10" s="364"/>
      <c r="BE10" s="364"/>
      <c r="BF10" s="364"/>
      <c r="BG10" s="364"/>
      <c r="BH10" s="364"/>
      <c r="BI10" s="364"/>
      <c r="BJ10" s="364"/>
      <c r="BK10" s="364"/>
      <c r="BL10" s="364"/>
      <c r="BM10" s="365"/>
      <c r="BN10" s="383">
        <v>1008891</v>
      </c>
      <c r="BO10" s="384"/>
      <c r="BP10" s="384"/>
      <c r="BQ10" s="384"/>
      <c r="BR10" s="384"/>
      <c r="BS10" s="384"/>
      <c r="BT10" s="384"/>
      <c r="BU10" s="385"/>
      <c r="BV10" s="383">
        <v>1223111</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c r="A12" s="138"/>
      <c r="B12" s="495" t="s">
        <v>110</v>
      </c>
      <c r="C12" s="496"/>
      <c r="D12" s="496"/>
      <c r="E12" s="496"/>
      <c r="F12" s="496"/>
      <c r="G12" s="496"/>
      <c r="H12" s="496"/>
      <c r="I12" s="496"/>
      <c r="J12" s="496"/>
      <c r="K12" s="497"/>
      <c r="L12" s="504" t="s">
        <v>111</v>
      </c>
      <c r="M12" s="505"/>
      <c r="N12" s="505"/>
      <c r="O12" s="505"/>
      <c r="P12" s="505"/>
      <c r="Q12" s="506"/>
      <c r="R12" s="507">
        <v>179796</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v>400000</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119</v>
      </c>
      <c r="N13" s="482"/>
      <c r="O13" s="482"/>
      <c r="P13" s="482"/>
      <c r="Q13" s="483"/>
      <c r="R13" s="484">
        <v>176233</v>
      </c>
      <c r="S13" s="485"/>
      <c r="T13" s="485"/>
      <c r="U13" s="485"/>
      <c r="V13" s="486"/>
      <c r="W13" s="472" t="s">
        <v>120</v>
      </c>
      <c r="X13" s="396"/>
      <c r="Y13" s="396"/>
      <c r="Z13" s="396"/>
      <c r="AA13" s="396"/>
      <c r="AB13" s="397"/>
      <c r="AC13" s="359">
        <v>672</v>
      </c>
      <c r="AD13" s="360"/>
      <c r="AE13" s="360"/>
      <c r="AF13" s="360"/>
      <c r="AG13" s="361"/>
      <c r="AH13" s="359">
        <v>872</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1565646</v>
      </c>
      <c r="BO13" s="384"/>
      <c r="BP13" s="384"/>
      <c r="BQ13" s="384"/>
      <c r="BR13" s="384"/>
      <c r="BS13" s="384"/>
      <c r="BT13" s="384"/>
      <c r="BU13" s="385"/>
      <c r="BV13" s="383">
        <v>1193654</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2</v>
      </c>
      <c r="CU13" s="354"/>
      <c r="CV13" s="354"/>
      <c r="CW13" s="354"/>
      <c r="CX13" s="354"/>
      <c r="CY13" s="354"/>
      <c r="CZ13" s="354"/>
      <c r="DA13" s="355"/>
      <c r="DB13" s="353">
        <v>2.5</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125</v>
      </c>
      <c r="M14" s="513"/>
      <c r="N14" s="513"/>
      <c r="O14" s="513"/>
      <c r="P14" s="513"/>
      <c r="Q14" s="514"/>
      <c r="R14" s="484">
        <v>179090</v>
      </c>
      <c r="S14" s="485"/>
      <c r="T14" s="485"/>
      <c r="U14" s="485"/>
      <c r="V14" s="486"/>
      <c r="W14" s="487"/>
      <c r="X14" s="399"/>
      <c r="Y14" s="399"/>
      <c r="Z14" s="399"/>
      <c r="AA14" s="399"/>
      <c r="AB14" s="400"/>
      <c r="AC14" s="477">
        <v>1</v>
      </c>
      <c r="AD14" s="478"/>
      <c r="AE14" s="478"/>
      <c r="AF14" s="478"/>
      <c r="AG14" s="479"/>
      <c r="AH14" s="477">
        <v>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t="s">
        <v>117</v>
      </c>
      <c r="CU14" s="456"/>
      <c r="CV14" s="456"/>
      <c r="CW14" s="456"/>
      <c r="CX14" s="456"/>
      <c r="CY14" s="456"/>
      <c r="CZ14" s="456"/>
      <c r="DA14" s="457"/>
      <c r="DB14" s="488" t="s">
        <v>117</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119</v>
      </c>
      <c r="N15" s="482"/>
      <c r="O15" s="482"/>
      <c r="P15" s="482"/>
      <c r="Q15" s="483"/>
      <c r="R15" s="484">
        <v>175792</v>
      </c>
      <c r="S15" s="485"/>
      <c r="T15" s="485"/>
      <c r="U15" s="485"/>
      <c r="V15" s="486"/>
      <c r="W15" s="472" t="s">
        <v>127</v>
      </c>
      <c r="X15" s="396"/>
      <c r="Y15" s="396"/>
      <c r="Z15" s="396"/>
      <c r="AA15" s="396"/>
      <c r="AB15" s="397"/>
      <c r="AC15" s="359">
        <v>13083</v>
      </c>
      <c r="AD15" s="360"/>
      <c r="AE15" s="360"/>
      <c r="AF15" s="360"/>
      <c r="AG15" s="361"/>
      <c r="AH15" s="359">
        <v>16372</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31174772</v>
      </c>
      <c r="BO15" s="379"/>
      <c r="BP15" s="379"/>
      <c r="BQ15" s="379"/>
      <c r="BR15" s="379"/>
      <c r="BS15" s="379"/>
      <c r="BT15" s="379"/>
      <c r="BU15" s="380"/>
      <c r="BV15" s="378">
        <v>29036560</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18.7</v>
      </c>
      <c r="AD16" s="478"/>
      <c r="AE16" s="478"/>
      <c r="AF16" s="478"/>
      <c r="AG16" s="479"/>
      <c r="AH16" s="477">
        <v>19.600000000000001</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27287855</v>
      </c>
      <c r="BO16" s="384"/>
      <c r="BP16" s="384"/>
      <c r="BQ16" s="384"/>
      <c r="BR16" s="384"/>
      <c r="BS16" s="384"/>
      <c r="BT16" s="384"/>
      <c r="BU16" s="385"/>
      <c r="BV16" s="383">
        <v>27017299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6"/>
      <c r="Y17" s="396"/>
      <c r="Z17" s="396"/>
      <c r="AA17" s="396"/>
      <c r="AB17" s="397"/>
      <c r="AC17" s="359">
        <v>56040</v>
      </c>
      <c r="AD17" s="360"/>
      <c r="AE17" s="360"/>
      <c r="AF17" s="360"/>
      <c r="AG17" s="361"/>
      <c r="AH17" s="359">
        <v>65264</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40340964</v>
      </c>
      <c r="BO17" s="384"/>
      <c r="BP17" s="384"/>
      <c r="BQ17" s="384"/>
      <c r="BR17" s="384"/>
      <c r="BS17" s="384"/>
      <c r="BT17" s="384"/>
      <c r="BU17" s="385"/>
      <c r="BV17" s="383">
        <v>37927083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137</v>
      </c>
      <c r="C18" s="446"/>
      <c r="D18" s="446"/>
      <c r="E18" s="447"/>
      <c r="F18" s="447"/>
      <c r="G18" s="447"/>
      <c r="H18" s="447"/>
      <c r="I18" s="447"/>
      <c r="J18" s="447"/>
      <c r="K18" s="447"/>
      <c r="L18" s="448">
        <v>24.36</v>
      </c>
      <c r="M18" s="448"/>
      <c r="N18" s="448"/>
      <c r="O18" s="448"/>
      <c r="P18" s="448"/>
      <c r="Q18" s="448"/>
      <c r="R18" s="449"/>
      <c r="S18" s="449"/>
      <c r="T18" s="449"/>
      <c r="U18" s="449"/>
      <c r="V18" s="450"/>
      <c r="W18" s="464"/>
      <c r="X18" s="465"/>
      <c r="Y18" s="465"/>
      <c r="Z18" s="465"/>
      <c r="AA18" s="465"/>
      <c r="AB18" s="473"/>
      <c r="AC18" s="347">
        <v>80.3</v>
      </c>
      <c r="AD18" s="348"/>
      <c r="AE18" s="348"/>
      <c r="AF18" s="348"/>
      <c r="AG18" s="451"/>
      <c r="AH18" s="347">
        <v>78</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37282014</v>
      </c>
      <c r="BO18" s="384"/>
      <c r="BP18" s="384"/>
      <c r="BQ18" s="384"/>
      <c r="BR18" s="384"/>
      <c r="BS18" s="384"/>
      <c r="BT18" s="384"/>
      <c r="BU18" s="385"/>
      <c r="BV18" s="383">
        <v>37762682</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139</v>
      </c>
      <c r="C19" s="446"/>
      <c r="D19" s="446"/>
      <c r="E19" s="447"/>
      <c r="F19" s="447"/>
      <c r="G19" s="447"/>
      <c r="H19" s="447"/>
      <c r="I19" s="447"/>
      <c r="J19" s="447"/>
      <c r="K19" s="447"/>
      <c r="L19" s="453">
        <v>7237</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50107783</v>
      </c>
      <c r="BO19" s="384"/>
      <c r="BP19" s="384"/>
      <c r="BQ19" s="384"/>
      <c r="BR19" s="384"/>
      <c r="BS19" s="384"/>
      <c r="BT19" s="384"/>
      <c r="BU19" s="385"/>
      <c r="BV19" s="383">
        <v>48565720</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141</v>
      </c>
      <c r="C20" s="446"/>
      <c r="D20" s="446"/>
      <c r="E20" s="447"/>
      <c r="F20" s="447"/>
      <c r="G20" s="447"/>
      <c r="H20" s="447"/>
      <c r="I20" s="447"/>
      <c r="J20" s="447"/>
      <c r="K20" s="447"/>
      <c r="L20" s="453">
        <v>83285</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30783060</v>
      </c>
      <c r="BO23" s="384"/>
      <c r="BP23" s="384"/>
      <c r="BQ23" s="384"/>
      <c r="BR23" s="384"/>
      <c r="BS23" s="384"/>
      <c r="BT23" s="384"/>
      <c r="BU23" s="385"/>
      <c r="BV23" s="383">
        <v>32060922</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150</v>
      </c>
      <c r="F24" s="357"/>
      <c r="G24" s="357"/>
      <c r="H24" s="357"/>
      <c r="I24" s="357"/>
      <c r="J24" s="357"/>
      <c r="K24" s="358"/>
      <c r="L24" s="359">
        <v>1</v>
      </c>
      <c r="M24" s="360"/>
      <c r="N24" s="360"/>
      <c r="O24" s="360"/>
      <c r="P24" s="361"/>
      <c r="Q24" s="359">
        <v>10410</v>
      </c>
      <c r="R24" s="360"/>
      <c r="S24" s="360"/>
      <c r="T24" s="360"/>
      <c r="U24" s="360"/>
      <c r="V24" s="361"/>
      <c r="W24" s="425"/>
      <c r="X24" s="416"/>
      <c r="Y24" s="417"/>
      <c r="Z24" s="356" t="s">
        <v>151</v>
      </c>
      <c r="AA24" s="357"/>
      <c r="AB24" s="357"/>
      <c r="AC24" s="357"/>
      <c r="AD24" s="357"/>
      <c r="AE24" s="357"/>
      <c r="AF24" s="357"/>
      <c r="AG24" s="358"/>
      <c r="AH24" s="359">
        <v>958</v>
      </c>
      <c r="AI24" s="360"/>
      <c r="AJ24" s="360"/>
      <c r="AK24" s="360"/>
      <c r="AL24" s="361"/>
      <c r="AM24" s="359">
        <v>3039734</v>
      </c>
      <c r="AN24" s="360"/>
      <c r="AO24" s="360"/>
      <c r="AP24" s="360"/>
      <c r="AQ24" s="360"/>
      <c r="AR24" s="361"/>
      <c r="AS24" s="359">
        <v>3173</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16012524</v>
      </c>
      <c r="BO24" s="384"/>
      <c r="BP24" s="384"/>
      <c r="BQ24" s="384"/>
      <c r="BR24" s="384"/>
      <c r="BS24" s="384"/>
      <c r="BT24" s="384"/>
      <c r="BU24" s="385"/>
      <c r="BV24" s="383">
        <v>17558977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153</v>
      </c>
      <c r="F25" s="357"/>
      <c r="G25" s="357"/>
      <c r="H25" s="357"/>
      <c r="I25" s="357"/>
      <c r="J25" s="357"/>
      <c r="K25" s="358"/>
      <c r="L25" s="359">
        <v>2</v>
      </c>
      <c r="M25" s="360"/>
      <c r="N25" s="360"/>
      <c r="O25" s="360"/>
      <c r="P25" s="361"/>
      <c r="Q25" s="359">
        <v>9010</v>
      </c>
      <c r="R25" s="360"/>
      <c r="S25" s="360"/>
      <c r="T25" s="360"/>
      <c r="U25" s="360"/>
      <c r="V25" s="361"/>
      <c r="W25" s="425"/>
      <c r="X25" s="416"/>
      <c r="Y25" s="417"/>
      <c r="Z25" s="356" t="s">
        <v>154</v>
      </c>
      <c r="AA25" s="357"/>
      <c r="AB25" s="357"/>
      <c r="AC25" s="357"/>
      <c r="AD25" s="357"/>
      <c r="AE25" s="357"/>
      <c r="AF25" s="357"/>
      <c r="AG25" s="358"/>
      <c r="AH25" s="359" t="s">
        <v>117</v>
      </c>
      <c r="AI25" s="360"/>
      <c r="AJ25" s="360"/>
      <c r="AK25" s="360"/>
      <c r="AL25" s="361"/>
      <c r="AM25" s="359" t="s">
        <v>117</v>
      </c>
      <c r="AN25" s="360"/>
      <c r="AO25" s="360"/>
      <c r="AP25" s="360"/>
      <c r="AQ25" s="360"/>
      <c r="AR25" s="361"/>
      <c r="AS25" s="359" t="s">
        <v>117</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9876126</v>
      </c>
      <c r="BO25" s="379"/>
      <c r="BP25" s="379"/>
      <c r="BQ25" s="379"/>
      <c r="BR25" s="379"/>
      <c r="BS25" s="379"/>
      <c r="BT25" s="379"/>
      <c r="BU25" s="380"/>
      <c r="BV25" s="378">
        <v>12673948</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156</v>
      </c>
      <c r="F26" s="357"/>
      <c r="G26" s="357"/>
      <c r="H26" s="357"/>
      <c r="I26" s="357"/>
      <c r="J26" s="357"/>
      <c r="K26" s="358"/>
      <c r="L26" s="359">
        <v>1</v>
      </c>
      <c r="M26" s="360"/>
      <c r="N26" s="360"/>
      <c r="O26" s="360"/>
      <c r="P26" s="361"/>
      <c r="Q26" s="359">
        <v>7990</v>
      </c>
      <c r="R26" s="360"/>
      <c r="S26" s="360"/>
      <c r="T26" s="360"/>
      <c r="U26" s="360"/>
      <c r="V26" s="361"/>
      <c r="W26" s="425"/>
      <c r="X26" s="416"/>
      <c r="Y26" s="417"/>
      <c r="Z26" s="356" t="s">
        <v>157</v>
      </c>
      <c r="AA26" s="438"/>
      <c r="AB26" s="438"/>
      <c r="AC26" s="438"/>
      <c r="AD26" s="438"/>
      <c r="AE26" s="438"/>
      <c r="AF26" s="438"/>
      <c r="AG26" s="439"/>
      <c r="AH26" s="359">
        <v>89</v>
      </c>
      <c r="AI26" s="360"/>
      <c r="AJ26" s="360"/>
      <c r="AK26" s="360"/>
      <c r="AL26" s="361"/>
      <c r="AM26" s="359">
        <v>291920</v>
      </c>
      <c r="AN26" s="360"/>
      <c r="AO26" s="360"/>
      <c r="AP26" s="360"/>
      <c r="AQ26" s="360"/>
      <c r="AR26" s="361"/>
      <c r="AS26" s="359">
        <v>3280</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v>100000</v>
      </c>
      <c r="BO26" s="384"/>
      <c r="BP26" s="384"/>
      <c r="BQ26" s="384"/>
      <c r="BR26" s="384"/>
      <c r="BS26" s="384"/>
      <c r="BT26" s="384"/>
      <c r="BU26" s="385"/>
      <c r="BV26" s="383">
        <v>10000</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159</v>
      </c>
      <c r="F27" s="357"/>
      <c r="G27" s="357"/>
      <c r="H27" s="357"/>
      <c r="I27" s="357"/>
      <c r="J27" s="357"/>
      <c r="K27" s="358"/>
      <c r="L27" s="359">
        <v>1</v>
      </c>
      <c r="M27" s="360"/>
      <c r="N27" s="360"/>
      <c r="O27" s="360"/>
      <c r="P27" s="361"/>
      <c r="Q27" s="359">
        <v>6620</v>
      </c>
      <c r="R27" s="360"/>
      <c r="S27" s="360"/>
      <c r="T27" s="360"/>
      <c r="U27" s="360"/>
      <c r="V27" s="361"/>
      <c r="W27" s="425"/>
      <c r="X27" s="416"/>
      <c r="Y27" s="417"/>
      <c r="Z27" s="356" t="s">
        <v>160</v>
      </c>
      <c r="AA27" s="357"/>
      <c r="AB27" s="357"/>
      <c r="AC27" s="357"/>
      <c r="AD27" s="357"/>
      <c r="AE27" s="357"/>
      <c r="AF27" s="357"/>
      <c r="AG27" s="358"/>
      <c r="AH27" s="359">
        <v>3</v>
      </c>
      <c r="AI27" s="360"/>
      <c r="AJ27" s="360"/>
      <c r="AK27" s="360"/>
      <c r="AL27" s="361"/>
      <c r="AM27" s="359">
        <v>13803</v>
      </c>
      <c r="AN27" s="360"/>
      <c r="AO27" s="360"/>
      <c r="AP27" s="360"/>
      <c r="AQ27" s="360"/>
      <c r="AR27" s="361"/>
      <c r="AS27" s="359">
        <v>4601</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t="s">
        <v>117</v>
      </c>
      <c r="BO27" s="387"/>
      <c r="BP27" s="387"/>
      <c r="BQ27" s="387"/>
      <c r="BR27" s="387"/>
      <c r="BS27" s="387"/>
      <c r="BT27" s="387"/>
      <c r="BU27" s="388"/>
      <c r="BV27" s="386" t="s">
        <v>117</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162</v>
      </c>
      <c r="F28" s="357"/>
      <c r="G28" s="357"/>
      <c r="H28" s="357"/>
      <c r="I28" s="357"/>
      <c r="J28" s="357"/>
      <c r="K28" s="358"/>
      <c r="L28" s="359">
        <v>1</v>
      </c>
      <c r="M28" s="360"/>
      <c r="N28" s="360"/>
      <c r="O28" s="360"/>
      <c r="P28" s="361"/>
      <c r="Q28" s="359">
        <v>5990</v>
      </c>
      <c r="R28" s="360"/>
      <c r="S28" s="360"/>
      <c r="T28" s="360"/>
      <c r="U28" s="360"/>
      <c r="V28" s="361"/>
      <c r="W28" s="425"/>
      <c r="X28" s="416"/>
      <c r="Y28" s="417"/>
      <c r="Z28" s="356" t="s">
        <v>163</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8063601</v>
      </c>
      <c r="BO28" s="379"/>
      <c r="BP28" s="379"/>
      <c r="BQ28" s="379"/>
      <c r="BR28" s="379"/>
      <c r="BS28" s="379"/>
      <c r="BT28" s="379"/>
      <c r="BU28" s="380"/>
      <c r="BV28" s="378">
        <v>7054710</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166</v>
      </c>
      <c r="F29" s="357"/>
      <c r="G29" s="357"/>
      <c r="H29" s="357"/>
      <c r="I29" s="357"/>
      <c r="J29" s="357"/>
      <c r="K29" s="358"/>
      <c r="L29" s="359">
        <v>26</v>
      </c>
      <c r="M29" s="360"/>
      <c r="N29" s="360"/>
      <c r="O29" s="360"/>
      <c r="P29" s="361"/>
      <c r="Q29" s="359">
        <v>5550</v>
      </c>
      <c r="R29" s="360"/>
      <c r="S29" s="360"/>
      <c r="T29" s="360"/>
      <c r="U29" s="360"/>
      <c r="V29" s="361"/>
      <c r="W29" s="426"/>
      <c r="X29" s="427"/>
      <c r="Y29" s="428"/>
      <c r="Z29" s="356" t="s">
        <v>167</v>
      </c>
      <c r="AA29" s="357"/>
      <c r="AB29" s="357"/>
      <c r="AC29" s="357"/>
      <c r="AD29" s="357"/>
      <c r="AE29" s="357"/>
      <c r="AF29" s="357"/>
      <c r="AG29" s="358"/>
      <c r="AH29" s="359">
        <v>961</v>
      </c>
      <c r="AI29" s="360"/>
      <c r="AJ29" s="360"/>
      <c r="AK29" s="360"/>
      <c r="AL29" s="361"/>
      <c r="AM29" s="359">
        <v>3053537</v>
      </c>
      <c r="AN29" s="360"/>
      <c r="AO29" s="360"/>
      <c r="AP29" s="360"/>
      <c r="AQ29" s="360"/>
      <c r="AR29" s="361"/>
      <c r="AS29" s="359">
        <v>3177</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t="s">
        <v>117</v>
      </c>
      <c r="BO29" s="384"/>
      <c r="BP29" s="384"/>
      <c r="BQ29" s="384"/>
      <c r="BR29" s="384"/>
      <c r="BS29" s="384"/>
      <c r="BT29" s="384"/>
      <c r="BU29" s="385"/>
      <c r="BV29" s="383" t="s">
        <v>117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99.4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8142100</v>
      </c>
      <c r="BO30" s="387"/>
      <c r="BP30" s="387"/>
      <c r="BQ30" s="387"/>
      <c r="BR30" s="387"/>
      <c r="BS30" s="387"/>
      <c r="BT30" s="387"/>
      <c r="BU30" s="388"/>
      <c r="BV30" s="386">
        <v>6390351</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国民健康保険事業</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IF('各会計、関係団体の財政状況及び健全化判断比率'!B33="","",'各会計、関係団体の財政状況及び健全化判断比率'!B33)</f>
        <v>下水道事業</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東京たま広域資源循環組合</v>
      </c>
      <c r="BZ34" s="342"/>
      <c r="CA34" s="342"/>
      <c r="CB34" s="342"/>
      <c r="CC34" s="342"/>
      <c r="CD34" s="342"/>
      <c r="CE34" s="342"/>
      <c r="CF34" s="342"/>
      <c r="CG34" s="342"/>
      <c r="CH34" s="342"/>
      <c r="CI34" s="342"/>
      <c r="CJ34" s="342"/>
      <c r="CK34" s="342"/>
      <c r="CL34" s="342"/>
      <c r="CM34" s="342"/>
      <c r="CN34" s="165"/>
      <c r="CO34" s="343">
        <f>IF(CQ34="","",MAX(C34:D43,U34:V43,AM34:AN43,BE34:BF43,BW34:BX43)+1)</f>
        <v>14</v>
      </c>
      <c r="CP34" s="343"/>
      <c r="CQ34" s="342" t="str">
        <f>IF('各会計、関係団体の財政状況及び健全化判断比率'!BS7="","",'各会計、関係団体の財政状況及び健全化判断比率'!BS7)</f>
        <v>立川市地域文化振興財団</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介護保険事業</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東京市町村総合事務組合（一般会計）</v>
      </c>
      <c r="BZ35" s="342"/>
      <c r="CA35" s="342"/>
      <c r="CB35" s="342"/>
      <c r="CC35" s="342"/>
      <c r="CD35" s="342"/>
      <c r="CE35" s="342"/>
      <c r="CF35" s="342"/>
      <c r="CG35" s="342"/>
      <c r="CH35" s="342"/>
      <c r="CI35" s="342"/>
      <c r="CJ35" s="342"/>
      <c r="CK35" s="342"/>
      <c r="CL35" s="342"/>
      <c r="CM35" s="342"/>
      <c r="CN35" s="165"/>
      <c r="CO35" s="343">
        <f t="shared" ref="CO35:CO43" si="3">IF(CQ35="","",CO34+1)</f>
        <v>15</v>
      </c>
      <c r="CP35" s="343"/>
      <c r="CQ35" s="342" t="str">
        <f>IF('各会計、関係団体の財政状況及び健全化判断比率'!BS8="","",'各会計、関係団体の財政状況及び健全化判断比率'!BS8)</f>
        <v>立川都市センター</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後期高齢者医療事業</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東京市町村総合事務組合（交通災害共済事業特別会計）</v>
      </c>
      <c r="BZ36" s="342"/>
      <c r="CA36" s="342"/>
      <c r="CB36" s="342"/>
      <c r="CC36" s="342"/>
      <c r="CD36" s="342"/>
      <c r="CE36" s="342"/>
      <c r="CF36" s="342"/>
      <c r="CG36" s="342"/>
      <c r="CH36" s="342"/>
      <c r="CI36" s="342"/>
      <c r="CJ36" s="342"/>
      <c r="CK36" s="342"/>
      <c r="CL36" s="342"/>
      <c r="CM36" s="342"/>
      <c r="CN36" s="165"/>
      <c r="CO36" s="343">
        <f t="shared" si="3"/>
        <v>16</v>
      </c>
      <c r="CP36" s="343"/>
      <c r="CQ36" s="342" t="str">
        <f>IF('各会計、関係団体の財政状況及び健全化判断比率'!BS9="","",'各会計、関係団体の財政状況及び健全化判断比率'!BS9)</f>
        <v>立川市土地開発公社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5</v>
      </c>
      <c r="V37" s="343"/>
      <c r="W37" s="342" t="str">
        <f>IF('各会計、関係団体の財政状況及び健全化判断比率'!B31="","",'各会計、関係団体の財政状況及び健全化判断比率'!B31)</f>
        <v>駐車場事業</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立川・昭島・国立聖苑組合</v>
      </c>
      <c r="BZ37" s="342"/>
      <c r="CA37" s="342"/>
      <c r="CB37" s="342"/>
      <c r="CC37" s="342"/>
      <c r="CD37" s="342"/>
      <c r="CE37" s="342"/>
      <c r="CF37" s="342"/>
      <c r="CG37" s="342"/>
      <c r="CH37" s="342"/>
      <c r="CI37" s="342"/>
      <c r="CJ37" s="342"/>
      <c r="CK37" s="342"/>
      <c r="CL37" s="342"/>
      <c r="CM37" s="342"/>
      <c r="CN37" s="165"/>
      <c r="CO37" s="343">
        <f t="shared" si="3"/>
        <v>17</v>
      </c>
      <c r="CP37" s="343"/>
      <c r="CQ37" s="342" t="str">
        <f>IF('各会計、関係団体の財政状況及び健全化判断比率'!BS10="","",'各会計、関係団体の財政状況及び健全化判断比率'!BS10)</f>
        <v>多摩都市モノレール株式会社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6</v>
      </c>
      <c r="V38" s="343"/>
      <c r="W38" s="342" t="str">
        <f>IF('各会計、関係団体の財政状況及び健全化判断比率'!B32="","",'各会計、関係団体の財政状況及び健全化判断比率'!B32)</f>
        <v>競輪事業</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東京都後期高齢者医療広域連合（一般会計）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東京都後期高齢者医療広域連合（後期高齢者医療特別会計）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51" t="s">
        <v>518</v>
      </c>
      <c r="D34" s="1151"/>
      <c r="E34" s="1152"/>
      <c r="F34" s="32">
        <v>6.76</v>
      </c>
      <c r="G34" s="33">
        <v>8.19</v>
      </c>
      <c r="H34" s="33">
        <v>7.57</v>
      </c>
      <c r="I34" s="33">
        <v>8.61</v>
      </c>
      <c r="J34" s="34">
        <v>9.4700000000000006</v>
      </c>
      <c r="K34" s="22"/>
      <c r="L34" s="22"/>
      <c r="M34" s="22"/>
      <c r="N34" s="22"/>
      <c r="O34" s="22"/>
      <c r="P34" s="22"/>
    </row>
    <row r="35" spans="1:16" ht="39" customHeight="1">
      <c r="A35" s="22"/>
      <c r="B35" s="35"/>
      <c r="C35" s="1145" t="s">
        <v>519</v>
      </c>
      <c r="D35" s="1146"/>
      <c r="E35" s="1147"/>
      <c r="F35" s="36">
        <v>0.03</v>
      </c>
      <c r="G35" s="37">
        <v>0</v>
      </c>
      <c r="H35" s="37">
        <v>0.05</v>
      </c>
      <c r="I35" s="37">
        <v>0.13</v>
      </c>
      <c r="J35" s="38">
        <v>0.34</v>
      </c>
      <c r="K35" s="22"/>
      <c r="L35" s="22"/>
      <c r="M35" s="22"/>
      <c r="N35" s="22"/>
      <c r="O35" s="22"/>
      <c r="P35" s="22"/>
    </row>
    <row r="36" spans="1:16" ht="39" customHeight="1">
      <c r="A36" s="22"/>
      <c r="B36" s="35"/>
      <c r="C36" s="1145" t="s">
        <v>520</v>
      </c>
      <c r="D36" s="1146"/>
      <c r="E36" s="1147"/>
      <c r="F36" s="36">
        <v>0.34</v>
      </c>
      <c r="G36" s="37">
        <v>0.57999999999999996</v>
      </c>
      <c r="H36" s="37">
        <v>0.66</v>
      </c>
      <c r="I36" s="37">
        <v>0.66</v>
      </c>
      <c r="J36" s="38">
        <v>0.31</v>
      </c>
      <c r="K36" s="22"/>
      <c r="L36" s="22"/>
      <c r="M36" s="22"/>
      <c r="N36" s="22"/>
      <c r="O36" s="22"/>
      <c r="P36" s="22"/>
    </row>
    <row r="37" spans="1:16" ht="39" customHeight="1">
      <c r="A37" s="22"/>
      <c r="B37" s="35"/>
      <c r="C37" s="1145" t="s">
        <v>521</v>
      </c>
      <c r="D37" s="1146"/>
      <c r="E37" s="1147"/>
      <c r="F37" s="36">
        <v>0.32</v>
      </c>
      <c r="G37" s="37">
        <v>0.32</v>
      </c>
      <c r="H37" s="37">
        <v>0.32</v>
      </c>
      <c r="I37" s="37">
        <v>0.31</v>
      </c>
      <c r="J37" s="38">
        <v>0.3</v>
      </c>
      <c r="K37" s="22"/>
      <c r="L37" s="22"/>
      <c r="M37" s="22"/>
      <c r="N37" s="22"/>
      <c r="O37" s="22"/>
      <c r="P37" s="22"/>
    </row>
    <row r="38" spans="1:16" ht="39" customHeight="1">
      <c r="A38" s="22"/>
      <c r="B38" s="35"/>
      <c r="C38" s="1145" t="s">
        <v>522</v>
      </c>
      <c r="D38" s="1146"/>
      <c r="E38" s="1147"/>
      <c r="F38" s="36">
        <v>0.02</v>
      </c>
      <c r="G38" s="37">
        <v>0.02</v>
      </c>
      <c r="H38" s="37">
        <v>0.02</v>
      </c>
      <c r="I38" s="37">
        <v>0.02</v>
      </c>
      <c r="J38" s="38">
        <v>0.02</v>
      </c>
      <c r="K38" s="22"/>
      <c r="L38" s="22"/>
      <c r="M38" s="22"/>
      <c r="N38" s="22"/>
      <c r="O38" s="22"/>
      <c r="P38" s="22"/>
    </row>
    <row r="39" spans="1:16" ht="39" customHeight="1">
      <c r="A39" s="22"/>
      <c r="B39" s="35"/>
      <c r="C39" s="1145" t="s">
        <v>523</v>
      </c>
      <c r="D39" s="1146"/>
      <c r="E39" s="1147"/>
      <c r="F39" s="36">
        <v>0.03</v>
      </c>
      <c r="G39" s="37">
        <v>0.02</v>
      </c>
      <c r="H39" s="37">
        <v>0.04</v>
      </c>
      <c r="I39" s="37">
        <v>0.02</v>
      </c>
      <c r="J39" s="38">
        <v>0</v>
      </c>
      <c r="K39" s="22"/>
      <c r="L39" s="22"/>
      <c r="M39" s="22"/>
      <c r="N39" s="22"/>
      <c r="O39" s="22"/>
      <c r="P39" s="22"/>
    </row>
    <row r="40" spans="1:16" ht="39" customHeight="1">
      <c r="A40" s="22"/>
      <c r="B40" s="35"/>
      <c r="C40" s="1145" t="s">
        <v>524</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525</v>
      </c>
      <c r="D42" s="1146"/>
      <c r="E42" s="1147"/>
      <c r="F42" s="36" t="s">
        <v>473</v>
      </c>
      <c r="G42" s="37" t="s">
        <v>473</v>
      </c>
      <c r="H42" s="37" t="s">
        <v>473</v>
      </c>
      <c r="I42" s="37" t="s">
        <v>473</v>
      </c>
      <c r="J42" s="38" t="s">
        <v>473</v>
      </c>
      <c r="K42" s="22"/>
      <c r="L42" s="22"/>
      <c r="M42" s="22"/>
      <c r="N42" s="22"/>
      <c r="O42" s="22"/>
      <c r="P42" s="22"/>
    </row>
    <row r="43" spans="1:16" ht="39" customHeight="1" thickBot="1">
      <c r="A43" s="22"/>
      <c r="B43" s="40"/>
      <c r="C43" s="1148" t="s">
        <v>526</v>
      </c>
      <c r="D43" s="1149"/>
      <c r="E43" s="1150"/>
      <c r="F43" s="41" t="s">
        <v>473</v>
      </c>
      <c r="G43" s="42" t="s">
        <v>473</v>
      </c>
      <c r="H43" s="42" t="s">
        <v>473</v>
      </c>
      <c r="I43" s="42" t="s">
        <v>473</v>
      </c>
      <c r="J43" s="43" t="s">
        <v>473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31" zoomScaleSheetLayoutView="55" workbookViewId="0">
      <selection activeCell="A4" sqref="A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61" t="s">
        <v>11</v>
      </c>
      <c r="C45" s="1162"/>
      <c r="D45" s="58"/>
      <c r="E45" s="1167" t="s">
        <v>12</v>
      </c>
      <c r="F45" s="1167"/>
      <c r="G45" s="1167"/>
      <c r="H45" s="1167"/>
      <c r="I45" s="1167"/>
      <c r="J45" s="1168"/>
      <c r="K45" s="59">
        <v>4558</v>
      </c>
      <c r="L45" s="60">
        <v>4600</v>
      </c>
      <c r="M45" s="60">
        <v>4340</v>
      </c>
      <c r="N45" s="60">
        <v>4463</v>
      </c>
      <c r="O45" s="61">
        <v>3841</v>
      </c>
      <c r="P45" s="48"/>
      <c r="Q45" s="48"/>
      <c r="R45" s="48"/>
      <c r="S45" s="48"/>
      <c r="T45" s="48"/>
      <c r="U45" s="48"/>
    </row>
    <row r="46" spans="1:21" ht="30.75" customHeight="1">
      <c r="A46" s="48"/>
      <c r="B46" s="1163"/>
      <c r="C46" s="1164"/>
      <c r="D46" s="62"/>
      <c r="E46" s="1155" t="s">
        <v>13</v>
      </c>
      <c r="F46" s="1155"/>
      <c r="G46" s="1155"/>
      <c r="H46" s="1155"/>
      <c r="I46" s="1155"/>
      <c r="J46" s="1156"/>
      <c r="K46" s="63" t="s">
        <v>473</v>
      </c>
      <c r="L46" s="64" t="s">
        <v>473</v>
      </c>
      <c r="M46" s="64" t="s">
        <v>473</v>
      </c>
      <c r="N46" s="64" t="s">
        <v>473</v>
      </c>
      <c r="O46" s="65">
        <v>83</v>
      </c>
      <c r="P46" s="48"/>
      <c r="Q46" s="48"/>
      <c r="R46" s="48"/>
      <c r="S46" s="48"/>
      <c r="T46" s="48"/>
      <c r="U46" s="48"/>
    </row>
    <row r="47" spans="1:21" ht="30.75" customHeight="1">
      <c r="A47" s="48"/>
      <c r="B47" s="1163"/>
      <c r="C47" s="1164"/>
      <c r="D47" s="62"/>
      <c r="E47" s="1155" t="s">
        <v>14</v>
      </c>
      <c r="F47" s="1155"/>
      <c r="G47" s="1155"/>
      <c r="H47" s="1155"/>
      <c r="I47" s="1155"/>
      <c r="J47" s="1156"/>
      <c r="K47" s="63">
        <v>17</v>
      </c>
      <c r="L47" s="64">
        <v>17</v>
      </c>
      <c r="M47" s="64">
        <v>17</v>
      </c>
      <c r="N47" s="64">
        <v>17</v>
      </c>
      <c r="O47" s="65">
        <v>17</v>
      </c>
      <c r="P47" s="48"/>
      <c r="Q47" s="48"/>
      <c r="R47" s="48"/>
      <c r="S47" s="48"/>
      <c r="T47" s="48"/>
      <c r="U47" s="48"/>
    </row>
    <row r="48" spans="1:21" ht="30.75" customHeight="1">
      <c r="A48" s="48"/>
      <c r="B48" s="1163"/>
      <c r="C48" s="1164"/>
      <c r="D48" s="62"/>
      <c r="E48" s="1155" t="s">
        <v>15</v>
      </c>
      <c r="F48" s="1155"/>
      <c r="G48" s="1155"/>
      <c r="H48" s="1155"/>
      <c r="I48" s="1155"/>
      <c r="J48" s="1156"/>
      <c r="K48" s="63">
        <v>1314</v>
      </c>
      <c r="L48" s="64">
        <v>1401</v>
      </c>
      <c r="M48" s="64">
        <v>1309</v>
      </c>
      <c r="N48" s="64">
        <v>1362</v>
      </c>
      <c r="O48" s="65">
        <v>1314</v>
      </c>
      <c r="P48" s="48"/>
      <c r="Q48" s="48"/>
      <c r="R48" s="48"/>
      <c r="S48" s="48"/>
      <c r="T48" s="48"/>
      <c r="U48" s="48"/>
    </row>
    <row r="49" spans="1:21" ht="30.75" customHeight="1">
      <c r="A49" s="48"/>
      <c r="B49" s="1163"/>
      <c r="C49" s="1164"/>
      <c r="D49" s="62"/>
      <c r="E49" s="1155" t="s">
        <v>16</v>
      </c>
      <c r="F49" s="1155"/>
      <c r="G49" s="1155"/>
      <c r="H49" s="1155"/>
      <c r="I49" s="1155"/>
      <c r="J49" s="1156"/>
      <c r="K49" s="63">
        <v>257</v>
      </c>
      <c r="L49" s="64">
        <v>262</v>
      </c>
      <c r="M49" s="64">
        <v>209</v>
      </c>
      <c r="N49" s="64">
        <v>169</v>
      </c>
      <c r="O49" s="65">
        <v>156</v>
      </c>
      <c r="P49" s="48"/>
      <c r="Q49" s="48"/>
      <c r="R49" s="48"/>
      <c r="S49" s="48"/>
      <c r="T49" s="48"/>
      <c r="U49" s="48"/>
    </row>
    <row r="50" spans="1:21" ht="30.75" customHeight="1">
      <c r="A50" s="48"/>
      <c r="B50" s="1163"/>
      <c r="C50" s="1164"/>
      <c r="D50" s="62"/>
      <c r="E50" s="1155" t="s">
        <v>17</v>
      </c>
      <c r="F50" s="1155"/>
      <c r="G50" s="1155"/>
      <c r="H50" s="1155"/>
      <c r="I50" s="1155"/>
      <c r="J50" s="1156"/>
      <c r="K50" s="63">
        <v>102</v>
      </c>
      <c r="L50" s="64">
        <v>260</v>
      </c>
      <c r="M50" s="64">
        <v>366</v>
      </c>
      <c r="N50" s="64">
        <v>337</v>
      </c>
      <c r="O50" s="65">
        <v>346</v>
      </c>
      <c r="P50" s="48"/>
      <c r="Q50" s="48"/>
      <c r="R50" s="48"/>
      <c r="S50" s="48"/>
      <c r="T50" s="48"/>
      <c r="U50" s="48"/>
    </row>
    <row r="51" spans="1:21" ht="30.75" customHeight="1">
      <c r="A51" s="48"/>
      <c r="B51" s="1165"/>
      <c r="C51" s="1166"/>
      <c r="D51" s="66"/>
      <c r="E51" s="1155" t="s">
        <v>18</v>
      </c>
      <c r="F51" s="1155"/>
      <c r="G51" s="1155"/>
      <c r="H51" s="1155"/>
      <c r="I51" s="1155"/>
      <c r="J51" s="1156"/>
      <c r="K51" s="63" t="s">
        <v>473</v>
      </c>
      <c r="L51" s="64" t="s">
        <v>473</v>
      </c>
      <c r="M51" s="64" t="s">
        <v>473</v>
      </c>
      <c r="N51" s="64" t="s">
        <v>473</v>
      </c>
      <c r="O51" s="65" t="s">
        <v>473</v>
      </c>
      <c r="P51" s="48"/>
      <c r="Q51" s="48"/>
      <c r="R51" s="48"/>
      <c r="S51" s="48"/>
      <c r="T51" s="48"/>
      <c r="U51" s="48"/>
    </row>
    <row r="52" spans="1:21" ht="30.75" customHeight="1">
      <c r="A52" s="48"/>
      <c r="B52" s="1153" t="s">
        <v>19</v>
      </c>
      <c r="C52" s="1154"/>
      <c r="D52" s="66"/>
      <c r="E52" s="1155" t="s">
        <v>20</v>
      </c>
      <c r="F52" s="1155"/>
      <c r="G52" s="1155"/>
      <c r="H52" s="1155"/>
      <c r="I52" s="1155"/>
      <c r="J52" s="1156"/>
      <c r="K52" s="63">
        <v>5620</v>
      </c>
      <c r="L52" s="64">
        <v>5461</v>
      </c>
      <c r="M52" s="64">
        <v>5466</v>
      </c>
      <c r="N52" s="64">
        <v>5539</v>
      </c>
      <c r="O52" s="65">
        <v>5161</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628</v>
      </c>
      <c r="L53" s="69">
        <v>1079</v>
      </c>
      <c r="M53" s="69">
        <v>775</v>
      </c>
      <c r="N53" s="69">
        <v>809</v>
      </c>
      <c r="O53" s="70">
        <v>596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C2" sqref="C2"/>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513</v>
      </c>
      <c r="J40" s="79" t="s">
        <v>514</v>
      </c>
      <c r="K40" s="79" t="s">
        <v>515</v>
      </c>
      <c r="L40" s="79" t="s">
        <v>516</v>
      </c>
      <c r="M40" s="80" t="s">
        <v>517</v>
      </c>
    </row>
    <row r="41" spans="2:13" ht="27.75" customHeight="1">
      <c r="B41" s="1181" t="s">
        <v>24</v>
      </c>
      <c r="C41" s="1182"/>
      <c r="D41" s="81"/>
      <c r="E41" s="1183" t="s">
        <v>25</v>
      </c>
      <c r="F41" s="1183"/>
      <c r="G41" s="1183"/>
      <c r="H41" s="1184"/>
      <c r="I41" s="82">
        <v>33516</v>
      </c>
      <c r="J41" s="83">
        <v>32788</v>
      </c>
      <c r="K41" s="83">
        <v>31879</v>
      </c>
      <c r="L41" s="83">
        <v>32154</v>
      </c>
      <c r="M41" s="84">
        <v>30844</v>
      </c>
    </row>
    <row r="42" spans="2:13" ht="27.75" customHeight="1">
      <c r="B42" s="1171"/>
      <c r="C42" s="1172"/>
      <c r="D42" s="85"/>
      <c r="E42" s="1175" t="s">
        <v>26</v>
      </c>
      <c r="F42" s="1175"/>
      <c r="G42" s="1175"/>
      <c r="H42" s="1176"/>
      <c r="I42" s="86">
        <v>4378</v>
      </c>
      <c r="J42" s="87">
        <v>4151</v>
      </c>
      <c r="K42" s="87">
        <v>3209</v>
      </c>
      <c r="L42" s="87">
        <v>2715</v>
      </c>
      <c r="M42" s="88">
        <v>2419</v>
      </c>
    </row>
    <row r="43" spans="2:13" ht="27.75" customHeight="1">
      <c r="B43" s="1171"/>
      <c r="C43" s="1172"/>
      <c r="D43" s="85"/>
      <c r="E43" s="1175" t="s">
        <v>27</v>
      </c>
      <c r="F43" s="1175"/>
      <c r="G43" s="1175"/>
      <c r="H43" s="1176"/>
      <c r="I43" s="86">
        <v>11358</v>
      </c>
      <c r="J43" s="87">
        <v>10990</v>
      </c>
      <c r="K43" s="87">
        <v>10630</v>
      </c>
      <c r="L43" s="87">
        <v>10117</v>
      </c>
      <c r="M43" s="88">
        <v>9283</v>
      </c>
    </row>
    <row r="44" spans="2:13" ht="27.75" customHeight="1">
      <c r="B44" s="1171"/>
      <c r="C44" s="1172"/>
      <c r="D44" s="85"/>
      <c r="E44" s="1175" t="s">
        <v>28</v>
      </c>
      <c r="F44" s="1175"/>
      <c r="G44" s="1175"/>
      <c r="H44" s="1176"/>
      <c r="I44" s="86">
        <v>1219</v>
      </c>
      <c r="J44" s="87">
        <v>965</v>
      </c>
      <c r="K44" s="87">
        <v>782</v>
      </c>
      <c r="L44" s="87">
        <v>622</v>
      </c>
      <c r="M44" s="88">
        <v>451</v>
      </c>
    </row>
    <row r="45" spans="2:13" ht="27.75" customHeight="1">
      <c r="B45" s="1171"/>
      <c r="C45" s="1172"/>
      <c r="D45" s="85"/>
      <c r="E45" s="1175" t="s">
        <v>29</v>
      </c>
      <c r="F45" s="1175"/>
      <c r="G45" s="1175"/>
      <c r="H45" s="1176"/>
      <c r="I45" s="86">
        <v>9875</v>
      </c>
      <c r="J45" s="87">
        <v>9270</v>
      </c>
      <c r="K45" s="87">
        <v>9103</v>
      </c>
      <c r="L45" s="87">
        <v>8684</v>
      </c>
      <c r="M45" s="88">
        <v>8379</v>
      </c>
    </row>
    <row r="46" spans="2:13" ht="27.75" customHeight="1">
      <c r="B46" s="1171"/>
      <c r="C46" s="1172"/>
      <c r="D46" s="85"/>
      <c r="E46" s="1175" t="s">
        <v>30</v>
      </c>
      <c r="F46" s="1175"/>
      <c r="G46" s="1175"/>
      <c r="H46" s="1176"/>
      <c r="I46" s="86" t="s">
        <v>473</v>
      </c>
      <c r="J46" s="87" t="s">
        <v>473</v>
      </c>
      <c r="K46" s="87" t="s">
        <v>473</v>
      </c>
      <c r="L46" s="87" t="s">
        <v>473</v>
      </c>
      <c r="M46" s="88" t="s">
        <v>473</v>
      </c>
    </row>
    <row r="47" spans="2:13" ht="27.75" customHeight="1">
      <c r="B47" s="1171"/>
      <c r="C47" s="1172"/>
      <c r="D47" s="85"/>
      <c r="E47" s="1175" t="s">
        <v>31</v>
      </c>
      <c r="F47" s="1175"/>
      <c r="G47" s="1175"/>
      <c r="H47" s="1176"/>
      <c r="I47" s="86" t="s">
        <v>473</v>
      </c>
      <c r="J47" s="87" t="s">
        <v>473</v>
      </c>
      <c r="K47" s="87" t="s">
        <v>473</v>
      </c>
      <c r="L47" s="87" t="s">
        <v>473</v>
      </c>
      <c r="M47" s="88" t="s">
        <v>473</v>
      </c>
    </row>
    <row r="48" spans="2:13" ht="27.75" customHeight="1">
      <c r="B48" s="1173"/>
      <c r="C48" s="1174"/>
      <c r="D48" s="85"/>
      <c r="E48" s="1175" t="s">
        <v>32</v>
      </c>
      <c r="F48" s="1175"/>
      <c r="G48" s="1175"/>
      <c r="H48" s="1176"/>
      <c r="I48" s="86" t="s">
        <v>473</v>
      </c>
      <c r="J48" s="87" t="s">
        <v>473</v>
      </c>
      <c r="K48" s="87" t="s">
        <v>473</v>
      </c>
      <c r="L48" s="87" t="s">
        <v>473</v>
      </c>
      <c r="M48" s="88" t="s">
        <v>473</v>
      </c>
    </row>
    <row r="49" spans="2:13" ht="27.75" customHeight="1">
      <c r="B49" s="1169" t="s">
        <v>33</v>
      </c>
      <c r="C49" s="1170"/>
      <c r="D49" s="89"/>
      <c r="E49" s="1175" t="s">
        <v>34</v>
      </c>
      <c r="F49" s="1175"/>
      <c r="G49" s="1175"/>
      <c r="H49" s="1176"/>
      <c r="I49" s="86">
        <v>16395</v>
      </c>
      <c r="J49" s="87">
        <v>16910</v>
      </c>
      <c r="K49" s="87">
        <v>18453</v>
      </c>
      <c r="L49" s="87">
        <v>20070</v>
      </c>
      <c r="M49" s="88">
        <v>23024</v>
      </c>
    </row>
    <row r="50" spans="2:13" ht="27.75" customHeight="1">
      <c r="B50" s="1171"/>
      <c r="C50" s="1172"/>
      <c r="D50" s="85"/>
      <c r="E50" s="1175" t="s">
        <v>35</v>
      </c>
      <c r="F50" s="1175"/>
      <c r="G50" s="1175"/>
      <c r="H50" s="1176"/>
      <c r="I50" s="86">
        <v>15476</v>
      </c>
      <c r="J50" s="87">
        <v>15169</v>
      </c>
      <c r="K50" s="87">
        <v>14810</v>
      </c>
      <c r="L50" s="87">
        <v>14165</v>
      </c>
      <c r="M50" s="88">
        <v>13847</v>
      </c>
    </row>
    <row r="51" spans="2:13" ht="27.75" customHeight="1">
      <c r="B51" s="1173"/>
      <c r="C51" s="1174"/>
      <c r="D51" s="85"/>
      <c r="E51" s="1175" t="s">
        <v>36</v>
      </c>
      <c r="F51" s="1175"/>
      <c r="G51" s="1175"/>
      <c r="H51" s="1176"/>
      <c r="I51" s="86">
        <v>32368</v>
      </c>
      <c r="J51" s="87">
        <v>30398</v>
      </c>
      <c r="K51" s="87">
        <v>28051</v>
      </c>
      <c r="L51" s="87">
        <v>26020</v>
      </c>
      <c r="M51" s="88">
        <v>23623</v>
      </c>
    </row>
    <row r="52" spans="2:13" ht="27.75" customHeight="1" thickBot="1">
      <c r="B52" s="1177" t="s">
        <v>37</v>
      </c>
      <c r="C52" s="1178"/>
      <c r="D52" s="90"/>
      <c r="E52" s="1179" t="s">
        <v>38</v>
      </c>
      <c r="F52" s="1179"/>
      <c r="G52" s="1179"/>
      <c r="H52" s="1180"/>
      <c r="I52" s="91">
        <v>-3892</v>
      </c>
      <c r="J52" s="92">
        <v>-4313</v>
      </c>
      <c r="K52" s="92">
        <v>-5711</v>
      </c>
      <c r="L52" s="92">
        <v>-5963</v>
      </c>
      <c r="M52" s="93">
        <v>-9119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512</v>
      </c>
      <c r="G2" s="111"/>
      <c r="H2" s="112"/>
    </row>
    <row r="3" spans="1:8">
      <c r="A3" s="108" t="s">
        <v>505</v>
      </c>
      <c r="B3" s="113"/>
      <c r="C3" s="114"/>
      <c r="D3" s="115">
        <v>25535</v>
      </c>
      <c r="E3" s="116"/>
      <c r="F3" s="117">
        <v>38606</v>
      </c>
      <c r="G3" s="118"/>
      <c r="H3" s="119"/>
    </row>
    <row r="4" spans="1:8">
      <c r="A4" s="120"/>
      <c r="B4" s="121"/>
      <c r="C4" s="122"/>
      <c r="D4" s="123">
        <v>17935</v>
      </c>
      <c r="E4" s="124"/>
      <c r="F4" s="125">
        <v>22435</v>
      </c>
      <c r="G4" s="126"/>
      <c r="H4" s="127"/>
    </row>
    <row r="5" spans="1:8">
      <c r="A5" s="108" t="s">
        <v>507</v>
      </c>
      <c r="B5" s="113"/>
      <c r="C5" s="114"/>
      <c r="D5" s="115">
        <v>34732</v>
      </c>
      <c r="E5" s="116"/>
      <c r="F5" s="117">
        <v>39425</v>
      </c>
      <c r="G5" s="118"/>
      <c r="H5" s="119"/>
    </row>
    <row r="6" spans="1:8">
      <c r="A6" s="120"/>
      <c r="B6" s="121"/>
      <c r="C6" s="122"/>
      <c r="D6" s="123">
        <v>24856</v>
      </c>
      <c r="E6" s="124"/>
      <c r="F6" s="125">
        <v>22414</v>
      </c>
      <c r="G6" s="126"/>
      <c r="H6" s="127"/>
    </row>
    <row r="7" spans="1:8">
      <c r="A7" s="108" t="s">
        <v>508</v>
      </c>
      <c r="B7" s="113"/>
      <c r="C7" s="114"/>
      <c r="D7" s="115">
        <v>41024</v>
      </c>
      <c r="E7" s="116"/>
      <c r="F7" s="117">
        <v>43141</v>
      </c>
      <c r="G7" s="118"/>
      <c r="H7" s="119"/>
    </row>
    <row r="8" spans="1:8">
      <c r="A8" s="120"/>
      <c r="B8" s="121"/>
      <c r="C8" s="122"/>
      <c r="D8" s="123">
        <v>27131</v>
      </c>
      <c r="E8" s="124"/>
      <c r="F8" s="125">
        <v>21887</v>
      </c>
      <c r="G8" s="126"/>
      <c r="H8" s="127"/>
    </row>
    <row r="9" spans="1:8">
      <c r="A9" s="108" t="s">
        <v>509</v>
      </c>
      <c r="B9" s="113"/>
      <c r="C9" s="114"/>
      <c r="D9" s="115">
        <v>57501</v>
      </c>
      <c r="E9" s="116"/>
      <c r="F9" s="117">
        <v>45117</v>
      </c>
      <c r="G9" s="118"/>
      <c r="H9" s="119"/>
    </row>
    <row r="10" spans="1:8">
      <c r="A10" s="120"/>
      <c r="B10" s="121"/>
      <c r="C10" s="122"/>
      <c r="D10" s="123">
        <v>41191</v>
      </c>
      <c r="E10" s="124"/>
      <c r="F10" s="125">
        <v>25589</v>
      </c>
      <c r="G10" s="126"/>
      <c r="H10" s="127"/>
    </row>
    <row r="11" spans="1:8">
      <c r="A11" s="108" t="s">
        <v>510</v>
      </c>
      <c r="B11" s="113"/>
      <c r="C11" s="114"/>
      <c r="D11" s="115">
        <v>48498</v>
      </c>
      <c r="E11" s="116"/>
      <c r="F11" s="117">
        <v>43532</v>
      </c>
      <c r="G11" s="118"/>
      <c r="H11" s="119"/>
    </row>
    <row r="12" spans="1:8">
      <c r="A12" s="120"/>
      <c r="B12" s="121"/>
      <c r="C12" s="128"/>
      <c r="D12" s="123">
        <v>26003</v>
      </c>
      <c r="E12" s="124"/>
      <c r="F12" s="125">
        <v>25435</v>
      </c>
      <c r="G12" s="126"/>
      <c r="H12" s="127"/>
    </row>
    <row r="13" spans="1:8">
      <c r="A13" s="108"/>
      <c r="B13" s="113"/>
      <c r="C13" s="129"/>
      <c r="D13" s="130">
        <v>41458</v>
      </c>
      <c r="E13" s="131"/>
      <c r="F13" s="132">
        <v>41964</v>
      </c>
      <c r="G13" s="133"/>
      <c r="H13" s="119"/>
    </row>
    <row r="14" spans="1:8">
      <c r="A14" s="120"/>
      <c r="B14" s="121"/>
      <c r="C14" s="122"/>
      <c r="D14" s="123">
        <v>27423</v>
      </c>
      <c r="E14" s="124"/>
      <c r="F14" s="125">
        <v>23552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6.77</v>
      </c>
      <c r="C19" s="134">
        <f>ROUND(VALUE(SUBSTITUTE(実質収支比率等に係る経年分析!G$48,"▲","-")),2)</f>
        <v>8.1999999999999993</v>
      </c>
      <c r="D19" s="134">
        <f>ROUND(VALUE(SUBSTITUTE(実質収支比率等に係る経年分析!H$48,"▲","-")),2)</f>
        <v>7.57</v>
      </c>
      <c r="E19" s="134">
        <f>ROUND(VALUE(SUBSTITUTE(実質収支比率等に係る経年分析!I$48,"▲","-")),2)</f>
        <v>8.61</v>
      </c>
      <c r="F19" s="134">
        <f>ROUND(VALUE(SUBSTITUTE(実質収支比率等に係る経年分析!J$48,"▲","-")),2)</f>
        <v>9.48</v>
      </c>
    </row>
    <row r="20" spans="1:11">
      <c r="A20" s="134" t="s">
        <v>43</v>
      </c>
      <c r="B20" s="134">
        <f>ROUND(VALUE(SUBSTITUTE(実質収支比率等に係る経年分析!F$47,"▲","-")),2)</f>
        <v>15.35</v>
      </c>
      <c r="C20" s="134">
        <f>ROUND(VALUE(SUBSTITUTE(実質収支比率等に係る経年分析!G$47,"▲","-")),2)</f>
        <v>15.69</v>
      </c>
      <c r="D20" s="134">
        <f>ROUND(VALUE(SUBSTITUTE(実質収支比率等に係る経年分析!H$47,"▲","-")),2)</f>
        <v>16.29</v>
      </c>
      <c r="E20" s="134">
        <f>ROUND(VALUE(SUBSTITUTE(実質収支比率等に係る経年分析!I$47,"▲","-")),2)</f>
        <v>18.600000000000001</v>
      </c>
      <c r="F20" s="134">
        <f>ROUND(VALUE(SUBSTITUTE(実質収支比率等に係る経年分析!J$47,"▲","-")),2)</f>
        <v>19.989999999999998</v>
      </c>
    </row>
    <row r="21" spans="1:11">
      <c r="A21" s="134" t="s">
        <v>44</v>
      </c>
      <c r="B21" s="134">
        <f>IF(ISNUMBER(VALUE(SUBSTITUTE(実質収支比率等に係る経年分析!F$49,"▲","-"))),ROUND(VALUE(SUBSTITUTE(実質収支比率等に係る経年分析!F$49,"▲","-")),2),NA())</f>
        <v>2.67</v>
      </c>
      <c r="C21" s="134">
        <f>IF(ISNUMBER(VALUE(SUBSTITUTE(実質収支比率等に係る経年分析!G$49,"▲","-"))),ROUND(VALUE(SUBSTITUTE(実質収支比率等に係る経年分析!G$49,"▲","-")),2),NA())</f>
        <v>1.78</v>
      </c>
      <c r="D21" s="134">
        <f>IF(ISNUMBER(VALUE(SUBSTITUTE(実質収支比率等に係る経年分析!H$49,"▲","-"))),ROUND(VALUE(SUBSTITUTE(実質収支比率等に係る経年分析!H$49,"▲","-")),2),NA())</f>
        <v>0.4</v>
      </c>
      <c r="E21" s="134">
        <f>IF(ISNUMBER(VALUE(SUBSTITUTE(実質収支比率等に係る経年分析!I$49,"▲","-"))),ROUND(VALUE(SUBSTITUTE(実質収支比率等に係る経年分析!I$49,"▲","-")),2),NA())</f>
        <v>3.15</v>
      </c>
      <c r="F21" s="134">
        <f>IF(ISNUMBER(VALUE(SUBSTITUTE(実質収支比率等に係る経年分析!J$49,"▲","-"))),ROUND(VALUE(SUBSTITUTE(実質収支比率等に係る経年分析!J$49,"▲","-")),2),NA())</f>
        <v>3.88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駐車場事業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下水道事業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競輪事業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c r="A34" s="135" t="str">
        <f>IF(連結実質赤字比率に係る赤字・黒字の構成分析!C$36="",NA(),連結実質赤字比率に係る赤字・黒字の構成分析!C$36)</f>
        <v>国民健康保険事業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0.57999999999999996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0.31</v>
      </c>
    </row>
    <row r="35" spans="1:16">
      <c r="A35" s="135" t="str">
        <f>IF(連結実質赤字比率に係る赤字・黒字の構成分析!C$35="",NA(),連結実質赤字比率に係る赤字・黒字の構成分析!C$35)</f>
        <v>介護保険事業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0.34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6.76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7.57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8.61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9.4700000000000006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5620</v>
      </c>
      <c r="E42" s="136"/>
      <c r="F42" s="136"/>
      <c r="G42" s="136">
        <f>'実質公債費比率（分子）の構造'!L$52</f>
        <v>5461</v>
      </c>
      <c r="H42" s="136"/>
      <c r="I42" s="136"/>
      <c r="J42" s="136">
        <f>'実質公債費比率（分子）の構造'!M$52</f>
        <v>5466</v>
      </c>
      <c r="K42" s="136"/>
      <c r="L42" s="136"/>
      <c r="M42" s="136">
        <f>'実質公債費比率（分子）の構造'!N$52</f>
        <v>5539</v>
      </c>
      <c r="N42" s="136"/>
      <c r="O42" s="136"/>
      <c r="P42" s="136">
        <f>'実質公債費比率（分子）の構造'!O$52</f>
        <v>5161</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102</v>
      </c>
      <c r="C44" s="136"/>
      <c r="D44" s="136"/>
      <c r="E44" s="136">
        <f>'実質公債費比率（分子）の構造'!L$50</f>
        <v>260</v>
      </c>
      <c r="F44" s="136"/>
      <c r="G44" s="136"/>
      <c r="H44" s="136">
        <f>'実質公債費比率（分子）の構造'!M$50</f>
        <v>366</v>
      </c>
      <c r="I44" s="136"/>
      <c r="J44" s="136"/>
      <c r="K44" s="136">
        <f>'実質公債費比率（分子）の構造'!N$50</f>
        <v>337</v>
      </c>
      <c r="L44" s="136"/>
      <c r="M44" s="136"/>
      <c r="N44" s="136">
        <f>'実質公債費比率（分子）の構造'!O$50</f>
        <v>346</v>
      </c>
      <c r="O44" s="136"/>
      <c r="P44" s="136"/>
    </row>
    <row r="45" spans="1:16">
      <c r="A45" s="136" t="s">
        <v>53</v>
      </c>
      <c r="B45" s="136">
        <f>'実質公債費比率（分子）の構造'!K$49</f>
        <v>257</v>
      </c>
      <c r="C45" s="136"/>
      <c r="D45" s="136"/>
      <c r="E45" s="136">
        <f>'実質公債費比率（分子）の構造'!L$49</f>
        <v>262</v>
      </c>
      <c r="F45" s="136"/>
      <c r="G45" s="136"/>
      <c r="H45" s="136">
        <f>'実質公債費比率（分子）の構造'!M$49</f>
        <v>209</v>
      </c>
      <c r="I45" s="136"/>
      <c r="J45" s="136"/>
      <c r="K45" s="136">
        <f>'実質公債費比率（分子）の構造'!N$49</f>
        <v>169</v>
      </c>
      <c r="L45" s="136"/>
      <c r="M45" s="136"/>
      <c r="N45" s="136">
        <f>'実質公債費比率（分子）の構造'!O$49</f>
        <v>156</v>
      </c>
      <c r="O45" s="136"/>
      <c r="P45" s="136"/>
    </row>
    <row r="46" spans="1:16">
      <c r="A46" s="136" t="s">
        <v>54</v>
      </c>
      <c r="B46" s="136">
        <f>'実質公債費比率（分子）の構造'!K$48</f>
        <v>1314</v>
      </c>
      <c r="C46" s="136"/>
      <c r="D46" s="136"/>
      <c r="E46" s="136">
        <f>'実質公債費比率（分子）の構造'!L$48</f>
        <v>1401</v>
      </c>
      <c r="F46" s="136"/>
      <c r="G46" s="136"/>
      <c r="H46" s="136">
        <f>'実質公債費比率（分子）の構造'!M$48</f>
        <v>1309</v>
      </c>
      <c r="I46" s="136"/>
      <c r="J46" s="136"/>
      <c r="K46" s="136">
        <f>'実質公債費比率（分子）の構造'!N$48</f>
        <v>1362</v>
      </c>
      <c r="L46" s="136"/>
      <c r="M46" s="136"/>
      <c r="N46" s="136">
        <f>'実質公債費比率（分子）の構造'!O$48</f>
        <v>1314</v>
      </c>
      <c r="O46" s="136"/>
      <c r="P46" s="136"/>
    </row>
    <row r="47" spans="1:16">
      <c r="A47" s="136" t="s">
        <v>55</v>
      </c>
      <c r="B47" s="136">
        <f>'実質公債費比率（分子）の構造'!K$47</f>
        <v>17</v>
      </c>
      <c r="C47" s="136"/>
      <c r="D47" s="136"/>
      <c r="E47" s="136">
        <f>'実質公債費比率（分子）の構造'!L$47</f>
        <v>17</v>
      </c>
      <c r="F47" s="136"/>
      <c r="G47" s="136"/>
      <c r="H47" s="136">
        <f>'実質公債費比率（分子）の構造'!M$47</f>
        <v>17</v>
      </c>
      <c r="I47" s="136"/>
      <c r="J47" s="136"/>
      <c r="K47" s="136">
        <f>'実質公債費比率（分子）の構造'!N$47</f>
        <v>17</v>
      </c>
      <c r="L47" s="136"/>
      <c r="M47" s="136"/>
      <c r="N47" s="136">
        <f>'実質公債費比率（分子）の構造'!O$47</f>
        <v>17</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f>'実質公債費比率（分子）の構造'!O$46</f>
        <v>83</v>
      </c>
      <c r="O48" s="136"/>
      <c r="P48" s="136"/>
    </row>
    <row r="49" spans="1:16">
      <c r="A49" s="136" t="s">
        <v>57</v>
      </c>
      <c r="B49" s="136">
        <f>'実質公債費比率（分子）の構造'!K$45</f>
        <v>4558</v>
      </c>
      <c r="C49" s="136"/>
      <c r="D49" s="136"/>
      <c r="E49" s="136">
        <f>'実質公債費比率（分子）の構造'!L$45</f>
        <v>4600</v>
      </c>
      <c r="F49" s="136"/>
      <c r="G49" s="136"/>
      <c r="H49" s="136">
        <f>'実質公債費比率（分子）の構造'!M$45</f>
        <v>4340</v>
      </c>
      <c r="I49" s="136"/>
      <c r="J49" s="136"/>
      <c r="K49" s="136">
        <f>'実質公債費比率（分子）の構造'!N$45</f>
        <v>4463</v>
      </c>
      <c r="L49" s="136"/>
      <c r="M49" s="136"/>
      <c r="N49" s="136">
        <f>'実質公債費比率（分子）の構造'!O$45</f>
        <v>3841</v>
      </c>
      <c r="O49" s="136"/>
      <c r="P49" s="136"/>
    </row>
    <row r="50" spans="1:16">
      <c r="A50" s="136" t="s">
        <v>58</v>
      </c>
      <c r="B50" s="136" t="e">
        <f>NA()</f>
        <v>#N/A</v>
      </c>
      <c r="C50" s="136">
        <f>IF(ISNUMBER('実質公債費比率（分子）の構造'!K$53),'実質公債費比率（分子）の構造'!K$53,NA())</f>
        <v>628</v>
      </c>
      <c r="D50" s="136" t="e">
        <f>NA()</f>
        <v>#N/A</v>
      </c>
      <c r="E50" s="136" t="e">
        <f>NA()</f>
        <v>#N/A</v>
      </c>
      <c r="F50" s="136">
        <f>IF(ISNUMBER('実質公債費比率（分子）の構造'!L$53),'実質公債費比率（分子）の構造'!L$53,NA())</f>
        <v>1079</v>
      </c>
      <c r="G50" s="136" t="e">
        <f>NA()</f>
        <v>#N/A</v>
      </c>
      <c r="H50" s="136" t="e">
        <f>NA()</f>
        <v>#N/A</v>
      </c>
      <c r="I50" s="136">
        <f>IF(ISNUMBER('実質公債費比率（分子）の構造'!M$53),'実質公債費比率（分子）の構造'!M$53,NA())</f>
        <v>775</v>
      </c>
      <c r="J50" s="136" t="e">
        <f>NA()</f>
        <v>#N/A</v>
      </c>
      <c r="K50" s="136" t="e">
        <f>NA()</f>
        <v>#N/A</v>
      </c>
      <c r="L50" s="136">
        <f>IF(ISNUMBER('実質公債費比率（分子）の構造'!N$53),'実質公債費比率（分子）の構造'!N$53,NA())</f>
        <v>809</v>
      </c>
      <c r="M50" s="136" t="e">
        <f>NA()</f>
        <v>#N/A</v>
      </c>
      <c r="N50" s="136" t="e">
        <f>NA()</f>
        <v>#N/A</v>
      </c>
      <c r="O50" s="136">
        <f>IF(ISNUMBER('実質公債費比率（分子）の構造'!O$53),'実質公債費比率（分子）の構造'!O$53,NA())</f>
        <v>596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32368</v>
      </c>
      <c r="E56" s="135"/>
      <c r="F56" s="135"/>
      <c r="G56" s="135">
        <f>'将来負担比率（分子）の構造'!J$51</f>
        <v>30398</v>
      </c>
      <c r="H56" s="135"/>
      <c r="I56" s="135"/>
      <c r="J56" s="135">
        <f>'将来負担比率（分子）の構造'!K$51</f>
        <v>28051</v>
      </c>
      <c r="K56" s="135"/>
      <c r="L56" s="135"/>
      <c r="M56" s="135">
        <f>'将来負担比率（分子）の構造'!L$51</f>
        <v>26020</v>
      </c>
      <c r="N56" s="135"/>
      <c r="O56" s="135"/>
      <c r="P56" s="135">
        <f>'将来負担比率（分子）の構造'!M$51</f>
        <v>23623</v>
      </c>
    </row>
    <row r="57" spans="1:16">
      <c r="A57" s="135" t="s">
        <v>35</v>
      </c>
      <c r="B57" s="135"/>
      <c r="C57" s="135"/>
      <c r="D57" s="135">
        <f>'将来負担比率（分子）の構造'!I$50</f>
        <v>15476</v>
      </c>
      <c r="E57" s="135"/>
      <c r="F57" s="135"/>
      <c r="G57" s="135">
        <f>'将来負担比率（分子）の構造'!J$50</f>
        <v>15169</v>
      </c>
      <c r="H57" s="135"/>
      <c r="I57" s="135"/>
      <c r="J57" s="135">
        <f>'将来負担比率（分子）の構造'!K$50</f>
        <v>14810</v>
      </c>
      <c r="K57" s="135"/>
      <c r="L57" s="135"/>
      <c r="M57" s="135">
        <f>'将来負担比率（分子）の構造'!L$50</f>
        <v>14165</v>
      </c>
      <c r="N57" s="135"/>
      <c r="O57" s="135"/>
      <c r="P57" s="135">
        <f>'将来負担比率（分子）の構造'!M$50</f>
        <v>13847</v>
      </c>
    </row>
    <row r="58" spans="1:16">
      <c r="A58" s="135" t="s">
        <v>34</v>
      </c>
      <c r="B58" s="135"/>
      <c r="C58" s="135"/>
      <c r="D58" s="135">
        <f>'将来負担比率（分子）の構造'!I$49</f>
        <v>16395</v>
      </c>
      <c r="E58" s="135"/>
      <c r="F58" s="135"/>
      <c r="G58" s="135">
        <f>'将来負担比率（分子）の構造'!J$49</f>
        <v>16910</v>
      </c>
      <c r="H58" s="135"/>
      <c r="I58" s="135"/>
      <c r="J58" s="135">
        <f>'将来負担比率（分子）の構造'!K$49</f>
        <v>18453</v>
      </c>
      <c r="K58" s="135"/>
      <c r="L58" s="135"/>
      <c r="M58" s="135">
        <f>'将来負担比率（分子）の構造'!L$49</f>
        <v>20070</v>
      </c>
      <c r="N58" s="135"/>
      <c r="O58" s="135"/>
      <c r="P58" s="135">
        <f>'将来負担比率（分子）の構造'!M$49</f>
        <v>23024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9875</v>
      </c>
      <c r="C62" s="135"/>
      <c r="D62" s="135"/>
      <c r="E62" s="135">
        <f>'将来負担比率（分子）の構造'!J$45</f>
        <v>9270</v>
      </c>
      <c r="F62" s="135"/>
      <c r="G62" s="135"/>
      <c r="H62" s="135">
        <f>'将来負担比率（分子）の構造'!K$45</f>
        <v>9103</v>
      </c>
      <c r="I62" s="135"/>
      <c r="J62" s="135"/>
      <c r="K62" s="135">
        <f>'将来負担比率（分子）の構造'!L$45</f>
        <v>8684</v>
      </c>
      <c r="L62" s="135"/>
      <c r="M62" s="135"/>
      <c r="N62" s="135">
        <f>'将来負担比率（分子）の構造'!M$45</f>
        <v>8379</v>
      </c>
      <c r="O62" s="135"/>
      <c r="P62" s="135"/>
    </row>
    <row r="63" spans="1:16">
      <c r="A63" s="135" t="s">
        <v>28</v>
      </c>
      <c r="B63" s="135">
        <f>'将来負担比率（分子）の構造'!I$44</f>
        <v>1219</v>
      </c>
      <c r="C63" s="135"/>
      <c r="D63" s="135"/>
      <c r="E63" s="135">
        <f>'将来負担比率（分子）の構造'!J$44</f>
        <v>965</v>
      </c>
      <c r="F63" s="135"/>
      <c r="G63" s="135"/>
      <c r="H63" s="135">
        <f>'将来負担比率（分子）の構造'!K$44</f>
        <v>782</v>
      </c>
      <c r="I63" s="135"/>
      <c r="J63" s="135"/>
      <c r="K63" s="135">
        <f>'将来負担比率（分子）の構造'!L$44</f>
        <v>622</v>
      </c>
      <c r="L63" s="135"/>
      <c r="M63" s="135"/>
      <c r="N63" s="135">
        <f>'将来負担比率（分子）の構造'!M$44</f>
        <v>451</v>
      </c>
      <c r="O63" s="135"/>
      <c r="P63" s="135"/>
    </row>
    <row r="64" spans="1:16">
      <c r="A64" s="135" t="s">
        <v>27</v>
      </c>
      <c r="B64" s="135">
        <f>'将来負担比率（分子）の構造'!I$43</f>
        <v>11358</v>
      </c>
      <c r="C64" s="135"/>
      <c r="D64" s="135"/>
      <c r="E64" s="135">
        <f>'将来負担比率（分子）の構造'!J$43</f>
        <v>10990</v>
      </c>
      <c r="F64" s="135"/>
      <c r="G64" s="135"/>
      <c r="H64" s="135">
        <f>'将来負担比率（分子）の構造'!K$43</f>
        <v>10630</v>
      </c>
      <c r="I64" s="135"/>
      <c r="J64" s="135"/>
      <c r="K64" s="135">
        <f>'将来負担比率（分子）の構造'!L$43</f>
        <v>10117</v>
      </c>
      <c r="L64" s="135"/>
      <c r="M64" s="135"/>
      <c r="N64" s="135">
        <f>'将来負担比率（分子）の構造'!M$43</f>
        <v>9283</v>
      </c>
      <c r="O64" s="135"/>
      <c r="P64" s="135"/>
    </row>
    <row r="65" spans="1:16">
      <c r="A65" s="135" t="s">
        <v>26</v>
      </c>
      <c r="B65" s="135">
        <f>'将来負担比率（分子）の構造'!I$42</f>
        <v>4378</v>
      </c>
      <c r="C65" s="135"/>
      <c r="D65" s="135"/>
      <c r="E65" s="135">
        <f>'将来負担比率（分子）の構造'!J$42</f>
        <v>4151</v>
      </c>
      <c r="F65" s="135"/>
      <c r="G65" s="135"/>
      <c r="H65" s="135">
        <f>'将来負担比率（分子）の構造'!K$42</f>
        <v>3209</v>
      </c>
      <c r="I65" s="135"/>
      <c r="J65" s="135"/>
      <c r="K65" s="135">
        <f>'将来負担比率（分子）の構造'!L$42</f>
        <v>2715</v>
      </c>
      <c r="L65" s="135"/>
      <c r="M65" s="135"/>
      <c r="N65" s="135">
        <f>'将来負担比率（分子）の構造'!M$42</f>
        <v>2419</v>
      </c>
      <c r="O65" s="135"/>
      <c r="P65" s="135"/>
    </row>
    <row r="66" spans="1:16">
      <c r="A66" s="135" t="s">
        <v>25</v>
      </c>
      <c r="B66" s="135">
        <f>'将来負担比率（分子）の構造'!I$41</f>
        <v>33516</v>
      </c>
      <c r="C66" s="135"/>
      <c r="D66" s="135"/>
      <c r="E66" s="135">
        <f>'将来負担比率（分子）の構造'!J$41</f>
        <v>32788</v>
      </c>
      <c r="F66" s="135"/>
      <c r="G66" s="135"/>
      <c r="H66" s="135">
        <f>'将来負担比率（分子）の構造'!K$41</f>
        <v>31879</v>
      </c>
      <c r="I66" s="135"/>
      <c r="J66" s="135"/>
      <c r="K66" s="135">
        <f>'将来負担比率（分子）の構造'!L$41</f>
        <v>32154</v>
      </c>
      <c r="L66" s="135"/>
      <c r="M66" s="135"/>
      <c r="N66" s="135">
        <f>'将来負担比率（分子）の構造'!M$41</f>
        <v>30844</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V1"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205</v>
      </c>
      <c r="C5" s="674"/>
      <c r="D5" s="674"/>
      <c r="E5" s="674"/>
      <c r="F5" s="674"/>
      <c r="G5" s="674"/>
      <c r="H5" s="674"/>
      <c r="I5" s="674"/>
      <c r="J5" s="674"/>
      <c r="K5" s="674"/>
      <c r="L5" s="674"/>
      <c r="M5" s="674"/>
      <c r="N5" s="674"/>
      <c r="O5" s="674"/>
      <c r="P5" s="674"/>
      <c r="Q5" s="675"/>
      <c r="R5" s="638">
        <v>38998437</v>
      </c>
      <c r="S5" s="639"/>
      <c r="T5" s="639"/>
      <c r="U5" s="639"/>
      <c r="V5" s="639"/>
      <c r="W5" s="639"/>
      <c r="X5" s="639"/>
      <c r="Y5" s="686"/>
      <c r="Z5" s="699">
        <v>49.2</v>
      </c>
      <c r="AA5" s="699"/>
      <c r="AB5" s="699"/>
      <c r="AC5" s="699"/>
      <c r="AD5" s="700">
        <v>36129908</v>
      </c>
      <c r="AE5" s="700"/>
      <c r="AF5" s="700"/>
      <c r="AG5" s="700"/>
      <c r="AH5" s="700"/>
      <c r="AI5" s="700"/>
      <c r="AJ5" s="700"/>
      <c r="AK5" s="700"/>
      <c r="AL5" s="687">
        <v>85.2</v>
      </c>
      <c r="AM5" s="656"/>
      <c r="AN5" s="656"/>
      <c r="AO5" s="688"/>
      <c r="AP5" s="673" t="s">
        <v>206</v>
      </c>
      <c r="AQ5" s="674"/>
      <c r="AR5" s="674"/>
      <c r="AS5" s="674"/>
      <c r="AT5" s="674"/>
      <c r="AU5" s="674"/>
      <c r="AV5" s="674"/>
      <c r="AW5" s="674"/>
      <c r="AX5" s="674"/>
      <c r="AY5" s="674"/>
      <c r="AZ5" s="674"/>
      <c r="BA5" s="674"/>
      <c r="BB5" s="674"/>
      <c r="BC5" s="674"/>
      <c r="BD5" s="674"/>
      <c r="BE5" s="674"/>
      <c r="BF5" s="675"/>
      <c r="BG5" s="588">
        <v>36129908</v>
      </c>
      <c r="BH5" s="589"/>
      <c r="BI5" s="589"/>
      <c r="BJ5" s="589"/>
      <c r="BK5" s="589"/>
      <c r="BL5" s="589"/>
      <c r="BM5" s="589"/>
      <c r="BN5" s="590"/>
      <c r="BO5" s="641">
        <v>92.6</v>
      </c>
      <c r="BP5" s="641"/>
      <c r="BQ5" s="641"/>
      <c r="BR5" s="641"/>
      <c r="BS5" s="642">
        <v>629273</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c r="B6" s="585" t="s">
        <v>210</v>
      </c>
      <c r="C6" s="586"/>
      <c r="D6" s="586"/>
      <c r="E6" s="586"/>
      <c r="F6" s="586"/>
      <c r="G6" s="586"/>
      <c r="H6" s="586"/>
      <c r="I6" s="586"/>
      <c r="J6" s="586"/>
      <c r="K6" s="586"/>
      <c r="L6" s="586"/>
      <c r="M6" s="586"/>
      <c r="N6" s="586"/>
      <c r="O6" s="586"/>
      <c r="P6" s="586"/>
      <c r="Q6" s="587"/>
      <c r="R6" s="588">
        <v>277128</v>
      </c>
      <c r="S6" s="589"/>
      <c r="T6" s="589"/>
      <c r="U6" s="589"/>
      <c r="V6" s="589"/>
      <c r="W6" s="589"/>
      <c r="X6" s="589"/>
      <c r="Y6" s="590"/>
      <c r="Z6" s="641">
        <v>0.3</v>
      </c>
      <c r="AA6" s="641"/>
      <c r="AB6" s="641"/>
      <c r="AC6" s="641"/>
      <c r="AD6" s="642">
        <v>277128</v>
      </c>
      <c r="AE6" s="642"/>
      <c r="AF6" s="642"/>
      <c r="AG6" s="642"/>
      <c r="AH6" s="642"/>
      <c r="AI6" s="642"/>
      <c r="AJ6" s="642"/>
      <c r="AK6" s="642"/>
      <c r="AL6" s="611">
        <v>0.7</v>
      </c>
      <c r="AM6" s="643"/>
      <c r="AN6" s="643"/>
      <c r="AO6" s="644"/>
      <c r="AP6" s="585" t="s">
        <v>211</v>
      </c>
      <c r="AQ6" s="586"/>
      <c r="AR6" s="586"/>
      <c r="AS6" s="586"/>
      <c r="AT6" s="586"/>
      <c r="AU6" s="586"/>
      <c r="AV6" s="586"/>
      <c r="AW6" s="586"/>
      <c r="AX6" s="586"/>
      <c r="AY6" s="586"/>
      <c r="AZ6" s="586"/>
      <c r="BA6" s="586"/>
      <c r="BB6" s="586"/>
      <c r="BC6" s="586"/>
      <c r="BD6" s="586"/>
      <c r="BE6" s="586"/>
      <c r="BF6" s="587"/>
      <c r="BG6" s="588">
        <v>36129908</v>
      </c>
      <c r="BH6" s="589"/>
      <c r="BI6" s="589"/>
      <c r="BJ6" s="589"/>
      <c r="BK6" s="589"/>
      <c r="BL6" s="589"/>
      <c r="BM6" s="589"/>
      <c r="BN6" s="590"/>
      <c r="BO6" s="641">
        <v>92.6</v>
      </c>
      <c r="BP6" s="641"/>
      <c r="BQ6" s="641"/>
      <c r="BR6" s="641"/>
      <c r="BS6" s="642">
        <v>629273</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496678</v>
      </c>
      <c r="CS6" s="589"/>
      <c r="CT6" s="589"/>
      <c r="CU6" s="589"/>
      <c r="CV6" s="589"/>
      <c r="CW6" s="589"/>
      <c r="CX6" s="589"/>
      <c r="CY6" s="590"/>
      <c r="CZ6" s="641">
        <v>0.7</v>
      </c>
      <c r="DA6" s="641"/>
      <c r="DB6" s="641"/>
      <c r="DC6" s="641"/>
      <c r="DD6" s="594" t="s">
        <v>213</v>
      </c>
      <c r="DE6" s="589"/>
      <c r="DF6" s="589"/>
      <c r="DG6" s="589"/>
      <c r="DH6" s="589"/>
      <c r="DI6" s="589"/>
      <c r="DJ6" s="589"/>
      <c r="DK6" s="589"/>
      <c r="DL6" s="589"/>
      <c r="DM6" s="589"/>
      <c r="DN6" s="589"/>
      <c r="DO6" s="589"/>
      <c r="DP6" s="590"/>
      <c r="DQ6" s="594">
        <v>496678</v>
      </c>
      <c r="DR6" s="589"/>
      <c r="DS6" s="589"/>
      <c r="DT6" s="589"/>
      <c r="DU6" s="589"/>
      <c r="DV6" s="589"/>
      <c r="DW6" s="589"/>
      <c r="DX6" s="589"/>
      <c r="DY6" s="589"/>
      <c r="DZ6" s="589"/>
      <c r="EA6" s="589"/>
      <c r="EB6" s="589"/>
      <c r="EC6" s="624"/>
    </row>
    <row r="7" spans="2:143" ht="11.25" customHeight="1">
      <c r="B7" s="585" t="s">
        <v>214</v>
      </c>
      <c r="C7" s="586"/>
      <c r="D7" s="586"/>
      <c r="E7" s="586"/>
      <c r="F7" s="586"/>
      <c r="G7" s="586"/>
      <c r="H7" s="586"/>
      <c r="I7" s="586"/>
      <c r="J7" s="586"/>
      <c r="K7" s="586"/>
      <c r="L7" s="586"/>
      <c r="M7" s="586"/>
      <c r="N7" s="586"/>
      <c r="O7" s="586"/>
      <c r="P7" s="586"/>
      <c r="Q7" s="587"/>
      <c r="R7" s="588">
        <v>185731</v>
      </c>
      <c r="S7" s="589"/>
      <c r="T7" s="589"/>
      <c r="U7" s="589"/>
      <c r="V7" s="589"/>
      <c r="W7" s="589"/>
      <c r="X7" s="589"/>
      <c r="Y7" s="590"/>
      <c r="Z7" s="641">
        <v>0.2</v>
      </c>
      <c r="AA7" s="641"/>
      <c r="AB7" s="641"/>
      <c r="AC7" s="641"/>
      <c r="AD7" s="642">
        <v>185731</v>
      </c>
      <c r="AE7" s="642"/>
      <c r="AF7" s="642"/>
      <c r="AG7" s="642"/>
      <c r="AH7" s="642"/>
      <c r="AI7" s="642"/>
      <c r="AJ7" s="642"/>
      <c r="AK7" s="642"/>
      <c r="AL7" s="611">
        <v>0.4</v>
      </c>
      <c r="AM7" s="643"/>
      <c r="AN7" s="643"/>
      <c r="AO7" s="644"/>
      <c r="AP7" s="585" t="s">
        <v>215</v>
      </c>
      <c r="AQ7" s="586"/>
      <c r="AR7" s="586"/>
      <c r="AS7" s="586"/>
      <c r="AT7" s="586"/>
      <c r="AU7" s="586"/>
      <c r="AV7" s="586"/>
      <c r="AW7" s="586"/>
      <c r="AX7" s="586"/>
      <c r="AY7" s="586"/>
      <c r="AZ7" s="586"/>
      <c r="BA7" s="586"/>
      <c r="BB7" s="586"/>
      <c r="BC7" s="586"/>
      <c r="BD7" s="586"/>
      <c r="BE7" s="586"/>
      <c r="BF7" s="587"/>
      <c r="BG7" s="588">
        <v>17853634</v>
      </c>
      <c r="BH7" s="589"/>
      <c r="BI7" s="589"/>
      <c r="BJ7" s="589"/>
      <c r="BK7" s="589"/>
      <c r="BL7" s="589"/>
      <c r="BM7" s="589"/>
      <c r="BN7" s="590"/>
      <c r="BO7" s="641">
        <v>45.8</v>
      </c>
      <c r="BP7" s="641"/>
      <c r="BQ7" s="641"/>
      <c r="BR7" s="641"/>
      <c r="BS7" s="642">
        <v>629273</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9017520</v>
      </c>
      <c r="CS7" s="589"/>
      <c r="CT7" s="589"/>
      <c r="CU7" s="589"/>
      <c r="CV7" s="589"/>
      <c r="CW7" s="589"/>
      <c r="CX7" s="589"/>
      <c r="CY7" s="590"/>
      <c r="CZ7" s="641">
        <v>12</v>
      </c>
      <c r="DA7" s="641"/>
      <c r="DB7" s="641"/>
      <c r="DC7" s="641"/>
      <c r="DD7" s="594">
        <v>222612</v>
      </c>
      <c r="DE7" s="589"/>
      <c r="DF7" s="589"/>
      <c r="DG7" s="589"/>
      <c r="DH7" s="589"/>
      <c r="DI7" s="589"/>
      <c r="DJ7" s="589"/>
      <c r="DK7" s="589"/>
      <c r="DL7" s="589"/>
      <c r="DM7" s="589"/>
      <c r="DN7" s="589"/>
      <c r="DO7" s="589"/>
      <c r="DP7" s="590"/>
      <c r="DQ7" s="594">
        <v>8137077</v>
      </c>
      <c r="DR7" s="589"/>
      <c r="DS7" s="589"/>
      <c r="DT7" s="589"/>
      <c r="DU7" s="589"/>
      <c r="DV7" s="589"/>
      <c r="DW7" s="589"/>
      <c r="DX7" s="589"/>
      <c r="DY7" s="589"/>
      <c r="DZ7" s="589"/>
      <c r="EA7" s="589"/>
      <c r="EB7" s="589"/>
      <c r="EC7" s="624"/>
    </row>
    <row r="8" spans="2:143" ht="11.25" customHeight="1">
      <c r="B8" s="585" t="s">
        <v>217</v>
      </c>
      <c r="C8" s="586"/>
      <c r="D8" s="586"/>
      <c r="E8" s="586"/>
      <c r="F8" s="586"/>
      <c r="G8" s="586"/>
      <c r="H8" s="586"/>
      <c r="I8" s="586"/>
      <c r="J8" s="586"/>
      <c r="K8" s="586"/>
      <c r="L8" s="586"/>
      <c r="M8" s="586"/>
      <c r="N8" s="586"/>
      <c r="O8" s="586"/>
      <c r="P8" s="586"/>
      <c r="Q8" s="587"/>
      <c r="R8" s="588">
        <v>222699</v>
      </c>
      <c r="S8" s="589"/>
      <c r="T8" s="589"/>
      <c r="U8" s="589"/>
      <c r="V8" s="589"/>
      <c r="W8" s="589"/>
      <c r="X8" s="589"/>
      <c r="Y8" s="590"/>
      <c r="Z8" s="641">
        <v>0.3</v>
      </c>
      <c r="AA8" s="641"/>
      <c r="AB8" s="641"/>
      <c r="AC8" s="641"/>
      <c r="AD8" s="642">
        <v>222699</v>
      </c>
      <c r="AE8" s="642"/>
      <c r="AF8" s="642"/>
      <c r="AG8" s="642"/>
      <c r="AH8" s="642"/>
      <c r="AI8" s="642"/>
      <c r="AJ8" s="642"/>
      <c r="AK8" s="642"/>
      <c r="AL8" s="611">
        <v>0.5</v>
      </c>
      <c r="AM8" s="643"/>
      <c r="AN8" s="643"/>
      <c r="AO8" s="644"/>
      <c r="AP8" s="585" t="s">
        <v>218</v>
      </c>
      <c r="AQ8" s="586"/>
      <c r="AR8" s="586"/>
      <c r="AS8" s="586"/>
      <c r="AT8" s="586"/>
      <c r="AU8" s="586"/>
      <c r="AV8" s="586"/>
      <c r="AW8" s="586"/>
      <c r="AX8" s="586"/>
      <c r="AY8" s="586"/>
      <c r="AZ8" s="586"/>
      <c r="BA8" s="586"/>
      <c r="BB8" s="586"/>
      <c r="BC8" s="586"/>
      <c r="BD8" s="586"/>
      <c r="BE8" s="586"/>
      <c r="BF8" s="587"/>
      <c r="BG8" s="588">
        <v>311229</v>
      </c>
      <c r="BH8" s="589"/>
      <c r="BI8" s="589"/>
      <c r="BJ8" s="589"/>
      <c r="BK8" s="589"/>
      <c r="BL8" s="589"/>
      <c r="BM8" s="589"/>
      <c r="BN8" s="590"/>
      <c r="BO8" s="641">
        <v>0.8</v>
      </c>
      <c r="BP8" s="641"/>
      <c r="BQ8" s="641"/>
      <c r="BR8" s="641"/>
      <c r="BS8" s="594" t="s">
        <v>108</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35724772</v>
      </c>
      <c r="CS8" s="589"/>
      <c r="CT8" s="589"/>
      <c r="CU8" s="589"/>
      <c r="CV8" s="589"/>
      <c r="CW8" s="589"/>
      <c r="CX8" s="589"/>
      <c r="CY8" s="590"/>
      <c r="CZ8" s="641">
        <v>47.7</v>
      </c>
      <c r="DA8" s="641"/>
      <c r="DB8" s="641"/>
      <c r="DC8" s="641"/>
      <c r="DD8" s="594">
        <v>763985</v>
      </c>
      <c r="DE8" s="589"/>
      <c r="DF8" s="589"/>
      <c r="DG8" s="589"/>
      <c r="DH8" s="589"/>
      <c r="DI8" s="589"/>
      <c r="DJ8" s="589"/>
      <c r="DK8" s="589"/>
      <c r="DL8" s="589"/>
      <c r="DM8" s="589"/>
      <c r="DN8" s="589"/>
      <c r="DO8" s="589"/>
      <c r="DP8" s="590"/>
      <c r="DQ8" s="594">
        <v>15869291</v>
      </c>
      <c r="DR8" s="589"/>
      <c r="DS8" s="589"/>
      <c r="DT8" s="589"/>
      <c r="DU8" s="589"/>
      <c r="DV8" s="589"/>
      <c r="DW8" s="589"/>
      <c r="DX8" s="589"/>
      <c r="DY8" s="589"/>
      <c r="DZ8" s="589"/>
      <c r="EA8" s="589"/>
      <c r="EB8" s="589"/>
      <c r="EC8" s="624"/>
    </row>
    <row r="9" spans="2:143" ht="11.25" customHeight="1">
      <c r="B9" s="585" t="s">
        <v>220</v>
      </c>
      <c r="C9" s="586"/>
      <c r="D9" s="586"/>
      <c r="E9" s="586"/>
      <c r="F9" s="586"/>
      <c r="G9" s="586"/>
      <c r="H9" s="586"/>
      <c r="I9" s="586"/>
      <c r="J9" s="586"/>
      <c r="K9" s="586"/>
      <c r="L9" s="586"/>
      <c r="M9" s="586"/>
      <c r="N9" s="586"/>
      <c r="O9" s="586"/>
      <c r="P9" s="586"/>
      <c r="Q9" s="587"/>
      <c r="R9" s="588">
        <v>218926</v>
      </c>
      <c r="S9" s="589"/>
      <c r="T9" s="589"/>
      <c r="U9" s="589"/>
      <c r="V9" s="589"/>
      <c r="W9" s="589"/>
      <c r="X9" s="589"/>
      <c r="Y9" s="590"/>
      <c r="Z9" s="641">
        <v>0.3</v>
      </c>
      <c r="AA9" s="641"/>
      <c r="AB9" s="641"/>
      <c r="AC9" s="641"/>
      <c r="AD9" s="642">
        <v>218926</v>
      </c>
      <c r="AE9" s="642"/>
      <c r="AF9" s="642"/>
      <c r="AG9" s="642"/>
      <c r="AH9" s="642"/>
      <c r="AI9" s="642"/>
      <c r="AJ9" s="642"/>
      <c r="AK9" s="642"/>
      <c r="AL9" s="611">
        <v>0.5</v>
      </c>
      <c r="AM9" s="643"/>
      <c r="AN9" s="643"/>
      <c r="AO9" s="644"/>
      <c r="AP9" s="585" t="s">
        <v>221</v>
      </c>
      <c r="AQ9" s="586"/>
      <c r="AR9" s="586"/>
      <c r="AS9" s="586"/>
      <c r="AT9" s="586"/>
      <c r="AU9" s="586"/>
      <c r="AV9" s="586"/>
      <c r="AW9" s="586"/>
      <c r="AX9" s="586"/>
      <c r="AY9" s="586"/>
      <c r="AZ9" s="586"/>
      <c r="BA9" s="586"/>
      <c r="BB9" s="586"/>
      <c r="BC9" s="586"/>
      <c r="BD9" s="586"/>
      <c r="BE9" s="586"/>
      <c r="BF9" s="587"/>
      <c r="BG9" s="588">
        <v>12068095</v>
      </c>
      <c r="BH9" s="589"/>
      <c r="BI9" s="589"/>
      <c r="BJ9" s="589"/>
      <c r="BK9" s="589"/>
      <c r="BL9" s="589"/>
      <c r="BM9" s="589"/>
      <c r="BN9" s="590"/>
      <c r="BO9" s="641">
        <v>30.9</v>
      </c>
      <c r="BP9" s="641"/>
      <c r="BQ9" s="641"/>
      <c r="BR9" s="641"/>
      <c r="BS9" s="594" t="s">
        <v>108</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5500197</v>
      </c>
      <c r="CS9" s="589"/>
      <c r="CT9" s="589"/>
      <c r="CU9" s="589"/>
      <c r="CV9" s="589"/>
      <c r="CW9" s="589"/>
      <c r="CX9" s="589"/>
      <c r="CY9" s="590"/>
      <c r="CZ9" s="641">
        <v>7.3</v>
      </c>
      <c r="DA9" s="641"/>
      <c r="DB9" s="641"/>
      <c r="DC9" s="641"/>
      <c r="DD9" s="594">
        <v>530204</v>
      </c>
      <c r="DE9" s="589"/>
      <c r="DF9" s="589"/>
      <c r="DG9" s="589"/>
      <c r="DH9" s="589"/>
      <c r="DI9" s="589"/>
      <c r="DJ9" s="589"/>
      <c r="DK9" s="589"/>
      <c r="DL9" s="589"/>
      <c r="DM9" s="589"/>
      <c r="DN9" s="589"/>
      <c r="DO9" s="589"/>
      <c r="DP9" s="590"/>
      <c r="DQ9" s="594">
        <v>4374217</v>
      </c>
      <c r="DR9" s="589"/>
      <c r="DS9" s="589"/>
      <c r="DT9" s="589"/>
      <c r="DU9" s="589"/>
      <c r="DV9" s="589"/>
      <c r="DW9" s="589"/>
      <c r="DX9" s="589"/>
      <c r="DY9" s="589"/>
      <c r="DZ9" s="589"/>
      <c r="EA9" s="589"/>
      <c r="EB9" s="589"/>
      <c r="EC9" s="624"/>
    </row>
    <row r="10" spans="2:143" ht="11.25" customHeight="1">
      <c r="B10" s="585" t="s">
        <v>223</v>
      </c>
      <c r="C10" s="586"/>
      <c r="D10" s="586"/>
      <c r="E10" s="586"/>
      <c r="F10" s="586"/>
      <c r="G10" s="586"/>
      <c r="H10" s="586"/>
      <c r="I10" s="586"/>
      <c r="J10" s="586"/>
      <c r="K10" s="586"/>
      <c r="L10" s="586"/>
      <c r="M10" s="586"/>
      <c r="N10" s="586"/>
      <c r="O10" s="586"/>
      <c r="P10" s="586"/>
      <c r="Q10" s="587"/>
      <c r="R10" s="588">
        <v>4655703</v>
      </c>
      <c r="S10" s="589"/>
      <c r="T10" s="589"/>
      <c r="U10" s="589"/>
      <c r="V10" s="589"/>
      <c r="W10" s="589"/>
      <c r="X10" s="589"/>
      <c r="Y10" s="590"/>
      <c r="Z10" s="641">
        <v>5.9</v>
      </c>
      <c r="AA10" s="641"/>
      <c r="AB10" s="641"/>
      <c r="AC10" s="641"/>
      <c r="AD10" s="642">
        <v>4655703</v>
      </c>
      <c r="AE10" s="642"/>
      <c r="AF10" s="642"/>
      <c r="AG10" s="642"/>
      <c r="AH10" s="642"/>
      <c r="AI10" s="642"/>
      <c r="AJ10" s="642"/>
      <c r="AK10" s="642"/>
      <c r="AL10" s="611">
        <v>11</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955869</v>
      </c>
      <c r="BH10" s="589"/>
      <c r="BI10" s="589"/>
      <c r="BJ10" s="589"/>
      <c r="BK10" s="589"/>
      <c r="BL10" s="589"/>
      <c r="BM10" s="589"/>
      <c r="BN10" s="590"/>
      <c r="BO10" s="641">
        <v>2.5</v>
      </c>
      <c r="BP10" s="641"/>
      <c r="BQ10" s="641"/>
      <c r="BR10" s="641"/>
      <c r="BS10" s="594" t="s">
        <v>108</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541752</v>
      </c>
      <c r="CS10" s="589"/>
      <c r="CT10" s="589"/>
      <c r="CU10" s="589"/>
      <c r="CV10" s="589"/>
      <c r="CW10" s="589"/>
      <c r="CX10" s="589"/>
      <c r="CY10" s="590"/>
      <c r="CZ10" s="641">
        <v>0.7</v>
      </c>
      <c r="DA10" s="641"/>
      <c r="DB10" s="641"/>
      <c r="DC10" s="641"/>
      <c r="DD10" s="594" t="s">
        <v>108</v>
      </c>
      <c r="DE10" s="589"/>
      <c r="DF10" s="589"/>
      <c r="DG10" s="589"/>
      <c r="DH10" s="589"/>
      <c r="DI10" s="589"/>
      <c r="DJ10" s="589"/>
      <c r="DK10" s="589"/>
      <c r="DL10" s="589"/>
      <c r="DM10" s="589"/>
      <c r="DN10" s="589"/>
      <c r="DO10" s="589"/>
      <c r="DP10" s="590"/>
      <c r="DQ10" s="594">
        <v>490482</v>
      </c>
      <c r="DR10" s="589"/>
      <c r="DS10" s="589"/>
      <c r="DT10" s="589"/>
      <c r="DU10" s="589"/>
      <c r="DV10" s="589"/>
      <c r="DW10" s="589"/>
      <c r="DX10" s="589"/>
      <c r="DY10" s="589"/>
      <c r="DZ10" s="589"/>
      <c r="EA10" s="589"/>
      <c r="EB10" s="589"/>
      <c r="EC10" s="624"/>
    </row>
    <row r="11" spans="2:143" ht="11.25" customHeight="1">
      <c r="B11" s="585" t="s">
        <v>226</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4518441</v>
      </c>
      <c r="BH11" s="589"/>
      <c r="BI11" s="589"/>
      <c r="BJ11" s="589"/>
      <c r="BK11" s="589"/>
      <c r="BL11" s="589"/>
      <c r="BM11" s="589"/>
      <c r="BN11" s="590"/>
      <c r="BO11" s="641">
        <v>11.6</v>
      </c>
      <c r="BP11" s="641"/>
      <c r="BQ11" s="641"/>
      <c r="BR11" s="641"/>
      <c r="BS11" s="594">
        <v>629273</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140561</v>
      </c>
      <c r="CS11" s="589"/>
      <c r="CT11" s="589"/>
      <c r="CU11" s="589"/>
      <c r="CV11" s="589"/>
      <c r="CW11" s="589"/>
      <c r="CX11" s="589"/>
      <c r="CY11" s="590"/>
      <c r="CZ11" s="641">
        <v>0.2</v>
      </c>
      <c r="DA11" s="641"/>
      <c r="DB11" s="641"/>
      <c r="DC11" s="641"/>
      <c r="DD11" s="594">
        <v>51280</v>
      </c>
      <c r="DE11" s="589"/>
      <c r="DF11" s="589"/>
      <c r="DG11" s="589"/>
      <c r="DH11" s="589"/>
      <c r="DI11" s="589"/>
      <c r="DJ11" s="589"/>
      <c r="DK11" s="589"/>
      <c r="DL11" s="589"/>
      <c r="DM11" s="589"/>
      <c r="DN11" s="589"/>
      <c r="DO11" s="589"/>
      <c r="DP11" s="590"/>
      <c r="DQ11" s="594">
        <v>98163</v>
      </c>
      <c r="DR11" s="589"/>
      <c r="DS11" s="589"/>
      <c r="DT11" s="589"/>
      <c r="DU11" s="589"/>
      <c r="DV11" s="589"/>
      <c r="DW11" s="589"/>
      <c r="DX11" s="589"/>
      <c r="DY11" s="589"/>
      <c r="DZ11" s="589"/>
      <c r="EA11" s="589"/>
      <c r="EB11" s="589"/>
      <c r="EC11" s="624"/>
    </row>
    <row r="12" spans="2:143" ht="11.25" customHeight="1">
      <c r="B12" s="585" t="s">
        <v>229</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16734496</v>
      </c>
      <c r="BH12" s="589"/>
      <c r="BI12" s="589"/>
      <c r="BJ12" s="589"/>
      <c r="BK12" s="589"/>
      <c r="BL12" s="589"/>
      <c r="BM12" s="589"/>
      <c r="BN12" s="590"/>
      <c r="BO12" s="641">
        <v>42.9</v>
      </c>
      <c r="BP12" s="641"/>
      <c r="BQ12" s="641"/>
      <c r="BR12" s="641"/>
      <c r="BS12" s="594" t="s">
        <v>108</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479519</v>
      </c>
      <c r="CS12" s="589"/>
      <c r="CT12" s="589"/>
      <c r="CU12" s="589"/>
      <c r="CV12" s="589"/>
      <c r="CW12" s="589"/>
      <c r="CX12" s="589"/>
      <c r="CY12" s="590"/>
      <c r="CZ12" s="641">
        <v>0.6</v>
      </c>
      <c r="DA12" s="641"/>
      <c r="DB12" s="641"/>
      <c r="DC12" s="641"/>
      <c r="DD12" s="594">
        <v>4715</v>
      </c>
      <c r="DE12" s="589"/>
      <c r="DF12" s="589"/>
      <c r="DG12" s="589"/>
      <c r="DH12" s="589"/>
      <c r="DI12" s="589"/>
      <c r="DJ12" s="589"/>
      <c r="DK12" s="589"/>
      <c r="DL12" s="589"/>
      <c r="DM12" s="589"/>
      <c r="DN12" s="589"/>
      <c r="DO12" s="589"/>
      <c r="DP12" s="590"/>
      <c r="DQ12" s="594">
        <v>440971</v>
      </c>
      <c r="DR12" s="589"/>
      <c r="DS12" s="589"/>
      <c r="DT12" s="589"/>
      <c r="DU12" s="589"/>
      <c r="DV12" s="589"/>
      <c r="DW12" s="589"/>
      <c r="DX12" s="589"/>
      <c r="DY12" s="589"/>
      <c r="DZ12" s="589"/>
      <c r="EA12" s="589"/>
      <c r="EB12" s="589"/>
      <c r="EC12" s="624"/>
    </row>
    <row r="13" spans="2:143" ht="11.25" customHeight="1">
      <c r="B13" s="585" t="s">
        <v>232</v>
      </c>
      <c r="C13" s="586"/>
      <c r="D13" s="586"/>
      <c r="E13" s="586"/>
      <c r="F13" s="586"/>
      <c r="G13" s="586"/>
      <c r="H13" s="586"/>
      <c r="I13" s="586"/>
      <c r="J13" s="586"/>
      <c r="K13" s="586"/>
      <c r="L13" s="586"/>
      <c r="M13" s="586"/>
      <c r="N13" s="586"/>
      <c r="O13" s="586"/>
      <c r="P13" s="586"/>
      <c r="Q13" s="587"/>
      <c r="R13" s="588">
        <v>124723</v>
      </c>
      <c r="S13" s="589"/>
      <c r="T13" s="589"/>
      <c r="U13" s="589"/>
      <c r="V13" s="589"/>
      <c r="W13" s="589"/>
      <c r="X13" s="589"/>
      <c r="Y13" s="590"/>
      <c r="Z13" s="641">
        <v>0.2</v>
      </c>
      <c r="AA13" s="641"/>
      <c r="AB13" s="641"/>
      <c r="AC13" s="641"/>
      <c r="AD13" s="642">
        <v>124723</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16296031</v>
      </c>
      <c r="BH13" s="589"/>
      <c r="BI13" s="589"/>
      <c r="BJ13" s="589"/>
      <c r="BK13" s="589"/>
      <c r="BL13" s="589"/>
      <c r="BM13" s="589"/>
      <c r="BN13" s="590"/>
      <c r="BO13" s="641">
        <v>41.8</v>
      </c>
      <c r="BP13" s="641"/>
      <c r="BQ13" s="641"/>
      <c r="BR13" s="641"/>
      <c r="BS13" s="594" t="s">
        <v>108</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7848478</v>
      </c>
      <c r="CS13" s="589"/>
      <c r="CT13" s="589"/>
      <c r="CU13" s="589"/>
      <c r="CV13" s="589"/>
      <c r="CW13" s="589"/>
      <c r="CX13" s="589"/>
      <c r="CY13" s="590"/>
      <c r="CZ13" s="641">
        <v>10.5</v>
      </c>
      <c r="DA13" s="641"/>
      <c r="DB13" s="641"/>
      <c r="DC13" s="641"/>
      <c r="DD13" s="594">
        <v>3762306</v>
      </c>
      <c r="DE13" s="589"/>
      <c r="DF13" s="589"/>
      <c r="DG13" s="589"/>
      <c r="DH13" s="589"/>
      <c r="DI13" s="589"/>
      <c r="DJ13" s="589"/>
      <c r="DK13" s="589"/>
      <c r="DL13" s="589"/>
      <c r="DM13" s="589"/>
      <c r="DN13" s="589"/>
      <c r="DO13" s="589"/>
      <c r="DP13" s="590"/>
      <c r="DQ13" s="594">
        <v>3993506</v>
      </c>
      <c r="DR13" s="589"/>
      <c r="DS13" s="589"/>
      <c r="DT13" s="589"/>
      <c r="DU13" s="589"/>
      <c r="DV13" s="589"/>
      <c r="DW13" s="589"/>
      <c r="DX13" s="589"/>
      <c r="DY13" s="589"/>
      <c r="DZ13" s="589"/>
      <c r="EA13" s="589"/>
      <c r="EB13" s="589"/>
      <c r="EC13" s="624"/>
    </row>
    <row r="14" spans="2:143" ht="11.25" customHeight="1">
      <c r="B14" s="585" t="s">
        <v>235</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139191</v>
      </c>
      <c r="BH14" s="589"/>
      <c r="BI14" s="589"/>
      <c r="BJ14" s="589"/>
      <c r="BK14" s="589"/>
      <c r="BL14" s="589"/>
      <c r="BM14" s="589"/>
      <c r="BN14" s="590"/>
      <c r="BO14" s="641">
        <v>0.4</v>
      </c>
      <c r="BP14" s="641"/>
      <c r="BQ14" s="641"/>
      <c r="BR14" s="641"/>
      <c r="BS14" s="594" t="s">
        <v>108</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2981511</v>
      </c>
      <c r="CS14" s="589"/>
      <c r="CT14" s="589"/>
      <c r="CU14" s="589"/>
      <c r="CV14" s="589"/>
      <c r="CW14" s="589"/>
      <c r="CX14" s="589"/>
      <c r="CY14" s="590"/>
      <c r="CZ14" s="641">
        <v>4</v>
      </c>
      <c r="DA14" s="641"/>
      <c r="DB14" s="641"/>
      <c r="DC14" s="641"/>
      <c r="DD14" s="594">
        <v>887030</v>
      </c>
      <c r="DE14" s="589"/>
      <c r="DF14" s="589"/>
      <c r="DG14" s="589"/>
      <c r="DH14" s="589"/>
      <c r="DI14" s="589"/>
      <c r="DJ14" s="589"/>
      <c r="DK14" s="589"/>
      <c r="DL14" s="589"/>
      <c r="DM14" s="589"/>
      <c r="DN14" s="589"/>
      <c r="DO14" s="589"/>
      <c r="DP14" s="590"/>
      <c r="DQ14" s="594">
        <v>1772208</v>
      </c>
      <c r="DR14" s="589"/>
      <c r="DS14" s="589"/>
      <c r="DT14" s="589"/>
      <c r="DU14" s="589"/>
      <c r="DV14" s="589"/>
      <c r="DW14" s="589"/>
      <c r="DX14" s="589"/>
      <c r="DY14" s="589"/>
      <c r="DZ14" s="589"/>
      <c r="EA14" s="589"/>
      <c r="EB14" s="589"/>
      <c r="EC14" s="624"/>
    </row>
    <row r="15" spans="2:143" ht="11.25" customHeight="1">
      <c r="B15" s="585" t="s">
        <v>238</v>
      </c>
      <c r="C15" s="586"/>
      <c r="D15" s="586"/>
      <c r="E15" s="586"/>
      <c r="F15" s="586"/>
      <c r="G15" s="586"/>
      <c r="H15" s="586"/>
      <c r="I15" s="586"/>
      <c r="J15" s="586"/>
      <c r="K15" s="586"/>
      <c r="L15" s="586"/>
      <c r="M15" s="586"/>
      <c r="N15" s="586"/>
      <c r="O15" s="586"/>
      <c r="P15" s="586"/>
      <c r="Q15" s="587"/>
      <c r="R15" s="588">
        <v>122546</v>
      </c>
      <c r="S15" s="589"/>
      <c r="T15" s="589"/>
      <c r="U15" s="589"/>
      <c r="V15" s="589"/>
      <c r="W15" s="589"/>
      <c r="X15" s="589"/>
      <c r="Y15" s="590"/>
      <c r="Z15" s="641">
        <v>0.2</v>
      </c>
      <c r="AA15" s="641"/>
      <c r="AB15" s="641"/>
      <c r="AC15" s="641"/>
      <c r="AD15" s="642">
        <v>122546</v>
      </c>
      <c r="AE15" s="642"/>
      <c r="AF15" s="642"/>
      <c r="AG15" s="642"/>
      <c r="AH15" s="642"/>
      <c r="AI15" s="642"/>
      <c r="AJ15" s="642"/>
      <c r="AK15" s="642"/>
      <c r="AL15" s="611">
        <v>0.3</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1402587</v>
      </c>
      <c r="BH15" s="589"/>
      <c r="BI15" s="589"/>
      <c r="BJ15" s="589"/>
      <c r="BK15" s="589"/>
      <c r="BL15" s="589"/>
      <c r="BM15" s="589"/>
      <c r="BN15" s="590"/>
      <c r="BO15" s="641">
        <v>3.6</v>
      </c>
      <c r="BP15" s="641"/>
      <c r="BQ15" s="641"/>
      <c r="BR15" s="641"/>
      <c r="BS15" s="594" t="s">
        <v>108</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8339425</v>
      </c>
      <c r="CS15" s="589"/>
      <c r="CT15" s="589"/>
      <c r="CU15" s="589"/>
      <c r="CV15" s="589"/>
      <c r="CW15" s="589"/>
      <c r="CX15" s="589"/>
      <c r="CY15" s="590"/>
      <c r="CZ15" s="641">
        <v>11.1</v>
      </c>
      <c r="DA15" s="641"/>
      <c r="DB15" s="641"/>
      <c r="DC15" s="641"/>
      <c r="DD15" s="594">
        <v>2497670</v>
      </c>
      <c r="DE15" s="589"/>
      <c r="DF15" s="589"/>
      <c r="DG15" s="589"/>
      <c r="DH15" s="589"/>
      <c r="DI15" s="589"/>
      <c r="DJ15" s="589"/>
      <c r="DK15" s="589"/>
      <c r="DL15" s="589"/>
      <c r="DM15" s="589"/>
      <c r="DN15" s="589"/>
      <c r="DO15" s="589"/>
      <c r="DP15" s="590"/>
      <c r="DQ15" s="594">
        <v>6303203</v>
      </c>
      <c r="DR15" s="589"/>
      <c r="DS15" s="589"/>
      <c r="DT15" s="589"/>
      <c r="DU15" s="589"/>
      <c r="DV15" s="589"/>
      <c r="DW15" s="589"/>
      <c r="DX15" s="589"/>
      <c r="DY15" s="589"/>
      <c r="DZ15" s="589"/>
      <c r="EA15" s="589"/>
      <c r="EB15" s="589"/>
      <c r="EC15" s="624"/>
    </row>
    <row r="16" spans="2:143" ht="11.25" customHeight="1">
      <c r="B16" s="585" t="s">
        <v>241</v>
      </c>
      <c r="C16" s="586"/>
      <c r="D16" s="586"/>
      <c r="E16" s="586"/>
      <c r="F16" s="586"/>
      <c r="G16" s="586"/>
      <c r="H16" s="586"/>
      <c r="I16" s="586"/>
      <c r="J16" s="586"/>
      <c r="K16" s="586"/>
      <c r="L16" s="586"/>
      <c r="M16" s="586"/>
      <c r="N16" s="586"/>
      <c r="O16" s="586"/>
      <c r="P16" s="586"/>
      <c r="Q16" s="587"/>
      <c r="R16" s="588">
        <v>45361</v>
      </c>
      <c r="S16" s="589"/>
      <c r="T16" s="589"/>
      <c r="U16" s="589"/>
      <c r="V16" s="589"/>
      <c r="W16" s="589"/>
      <c r="X16" s="589"/>
      <c r="Y16" s="590"/>
      <c r="Z16" s="641">
        <v>0.1</v>
      </c>
      <c r="AA16" s="641"/>
      <c r="AB16" s="641"/>
      <c r="AC16" s="641"/>
      <c r="AD16" s="642" t="s">
        <v>108</v>
      </c>
      <c r="AE16" s="642"/>
      <c r="AF16" s="642"/>
      <c r="AG16" s="642"/>
      <c r="AH16" s="642"/>
      <c r="AI16" s="642"/>
      <c r="AJ16" s="642"/>
      <c r="AK16" s="642"/>
      <c r="AL16" s="611" t="s">
        <v>108</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t="s">
        <v>108</v>
      </c>
      <c r="CS16" s="589"/>
      <c r="CT16" s="589"/>
      <c r="CU16" s="589"/>
      <c r="CV16" s="589"/>
      <c r="CW16" s="589"/>
      <c r="CX16" s="589"/>
      <c r="CY16" s="590"/>
      <c r="CZ16" s="641" t="s">
        <v>108</v>
      </c>
      <c r="DA16" s="641"/>
      <c r="DB16" s="641"/>
      <c r="DC16" s="641"/>
      <c r="DD16" s="594" t="s">
        <v>108</v>
      </c>
      <c r="DE16" s="589"/>
      <c r="DF16" s="589"/>
      <c r="DG16" s="589"/>
      <c r="DH16" s="589"/>
      <c r="DI16" s="589"/>
      <c r="DJ16" s="589"/>
      <c r="DK16" s="589"/>
      <c r="DL16" s="589"/>
      <c r="DM16" s="589"/>
      <c r="DN16" s="589"/>
      <c r="DO16" s="589"/>
      <c r="DP16" s="590"/>
      <c r="DQ16" s="594" t="s">
        <v>108</v>
      </c>
      <c r="DR16" s="589"/>
      <c r="DS16" s="589"/>
      <c r="DT16" s="589"/>
      <c r="DU16" s="589"/>
      <c r="DV16" s="589"/>
      <c r="DW16" s="589"/>
      <c r="DX16" s="589"/>
      <c r="DY16" s="589"/>
      <c r="DZ16" s="589"/>
      <c r="EA16" s="589"/>
      <c r="EB16" s="589"/>
      <c r="EC16" s="624"/>
    </row>
    <row r="17" spans="2:133" ht="11.25" customHeight="1">
      <c r="B17" s="585" t="s">
        <v>244</v>
      </c>
      <c r="C17" s="586"/>
      <c r="D17" s="586"/>
      <c r="E17" s="586"/>
      <c r="F17" s="586"/>
      <c r="G17" s="586"/>
      <c r="H17" s="586"/>
      <c r="I17" s="586"/>
      <c r="J17" s="586"/>
      <c r="K17" s="586"/>
      <c r="L17" s="586"/>
      <c r="M17" s="586"/>
      <c r="N17" s="586"/>
      <c r="O17" s="586"/>
      <c r="P17" s="586"/>
      <c r="Q17" s="587"/>
      <c r="R17" s="588" t="s">
        <v>108</v>
      </c>
      <c r="S17" s="589"/>
      <c r="T17" s="589"/>
      <c r="U17" s="589"/>
      <c r="V17" s="589"/>
      <c r="W17" s="589"/>
      <c r="X17" s="589"/>
      <c r="Y17" s="590"/>
      <c r="Z17" s="641" t="s">
        <v>108</v>
      </c>
      <c r="AA17" s="641"/>
      <c r="AB17" s="641"/>
      <c r="AC17" s="641"/>
      <c r="AD17" s="642" t="s">
        <v>108</v>
      </c>
      <c r="AE17" s="642"/>
      <c r="AF17" s="642"/>
      <c r="AG17" s="642"/>
      <c r="AH17" s="642"/>
      <c r="AI17" s="642"/>
      <c r="AJ17" s="642"/>
      <c r="AK17" s="642"/>
      <c r="AL17" s="611" t="s">
        <v>108</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3806981</v>
      </c>
      <c r="CS17" s="589"/>
      <c r="CT17" s="589"/>
      <c r="CU17" s="589"/>
      <c r="CV17" s="589"/>
      <c r="CW17" s="589"/>
      <c r="CX17" s="589"/>
      <c r="CY17" s="590"/>
      <c r="CZ17" s="641">
        <v>5.0999999999999996</v>
      </c>
      <c r="DA17" s="641"/>
      <c r="DB17" s="641"/>
      <c r="DC17" s="641"/>
      <c r="DD17" s="594" t="s">
        <v>108</v>
      </c>
      <c r="DE17" s="589"/>
      <c r="DF17" s="589"/>
      <c r="DG17" s="589"/>
      <c r="DH17" s="589"/>
      <c r="DI17" s="589"/>
      <c r="DJ17" s="589"/>
      <c r="DK17" s="589"/>
      <c r="DL17" s="589"/>
      <c r="DM17" s="589"/>
      <c r="DN17" s="589"/>
      <c r="DO17" s="589"/>
      <c r="DP17" s="590"/>
      <c r="DQ17" s="594">
        <v>3740548</v>
      </c>
      <c r="DR17" s="589"/>
      <c r="DS17" s="589"/>
      <c r="DT17" s="589"/>
      <c r="DU17" s="589"/>
      <c r="DV17" s="589"/>
      <c r="DW17" s="589"/>
      <c r="DX17" s="589"/>
      <c r="DY17" s="589"/>
      <c r="DZ17" s="589"/>
      <c r="EA17" s="589"/>
      <c r="EB17" s="589"/>
      <c r="EC17" s="624"/>
    </row>
    <row r="18" spans="2:133" ht="11.25" customHeight="1">
      <c r="B18" s="585" t="s">
        <v>247</v>
      </c>
      <c r="C18" s="586"/>
      <c r="D18" s="586"/>
      <c r="E18" s="586"/>
      <c r="F18" s="586"/>
      <c r="G18" s="586"/>
      <c r="H18" s="586"/>
      <c r="I18" s="586"/>
      <c r="J18" s="586"/>
      <c r="K18" s="586"/>
      <c r="L18" s="586"/>
      <c r="M18" s="586"/>
      <c r="N18" s="586"/>
      <c r="O18" s="586"/>
      <c r="P18" s="586"/>
      <c r="Q18" s="587"/>
      <c r="R18" s="588">
        <v>45207</v>
      </c>
      <c r="S18" s="589"/>
      <c r="T18" s="589"/>
      <c r="U18" s="589"/>
      <c r="V18" s="589"/>
      <c r="W18" s="589"/>
      <c r="X18" s="589"/>
      <c r="Y18" s="590"/>
      <c r="Z18" s="641">
        <v>0.1</v>
      </c>
      <c r="AA18" s="641"/>
      <c r="AB18" s="641"/>
      <c r="AC18" s="641"/>
      <c r="AD18" s="642" t="s">
        <v>108</v>
      </c>
      <c r="AE18" s="642"/>
      <c r="AF18" s="642"/>
      <c r="AG18" s="642"/>
      <c r="AH18" s="642"/>
      <c r="AI18" s="642"/>
      <c r="AJ18" s="642"/>
      <c r="AK18" s="642"/>
      <c r="AL18" s="611" t="s">
        <v>108</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4"/>
    </row>
    <row r="19" spans="2:133" ht="11.25" customHeight="1">
      <c r="B19" s="585" t="s">
        <v>250</v>
      </c>
      <c r="C19" s="586"/>
      <c r="D19" s="586"/>
      <c r="E19" s="586"/>
      <c r="F19" s="586"/>
      <c r="G19" s="586"/>
      <c r="H19" s="586"/>
      <c r="I19" s="586"/>
      <c r="J19" s="586"/>
      <c r="K19" s="586"/>
      <c r="L19" s="586"/>
      <c r="M19" s="586"/>
      <c r="N19" s="586"/>
      <c r="O19" s="586"/>
      <c r="P19" s="586"/>
      <c r="Q19" s="587"/>
      <c r="R19" s="588">
        <v>154</v>
      </c>
      <c r="S19" s="589"/>
      <c r="T19" s="589"/>
      <c r="U19" s="589"/>
      <c r="V19" s="589"/>
      <c r="W19" s="589"/>
      <c r="X19" s="589"/>
      <c r="Y19" s="590"/>
      <c r="Z19" s="641">
        <v>0</v>
      </c>
      <c r="AA19" s="641"/>
      <c r="AB19" s="641"/>
      <c r="AC19" s="641"/>
      <c r="AD19" s="642" t="s">
        <v>108</v>
      </c>
      <c r="AE19" s="642"/>
      <c r="AF19" s="642"/>
      <c r="AG19" s="642"/>
      <c r="AH19" s="642"/>
      <c r="AI19" s="642"/>
      <c r="AJ19" s="642"/>
      <c r="AK19" s="642"/>
      <c r="AL19" s="611" t="s">
        <v>108</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2868529</v>
      </c>
      <c r="BH19" s="589"/>
      <c r="BI19" s="589"/>
      <c r="BJ19" s="589"/>
      <c r="BK19" s="589"/>
      <c r="BL19" s="589"/>
      <c r="BM19" s="589"/>
      <c r="BN19" s="590"/>
      <c r="BO19" s="641">
        <v>7.4</v>
      </c>
      <c r="BP19" s="641"/>
      <c r="BQ19" s="641"/>
      <c r="BR19" s="641"/>
      <c r="BS19" s="594" t="s">
        <v>108</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4"/>
    </row>
    <row r="20" spans="2:133" ht="11.25" customHeight="1">
      <c r="B20" s="585" t="s">
        <v>253</v>
      </c>
      <c r="C20" s="586"/>
      <c r="D20" s="586"/>
      <c r="E20" s="586"/>
      <c r="F20" s="586"/>
      <c r="G20" s="586"/>
      <c r="H20" s="586"/>
      <c r="I20" s="586"/>
      <c r="J20" s="586"/>
      <c r="K20" s="586"/>
      <c r="L20" s="586"/>
      <c r="M20" s="586"/>
      <c r="N20" s="586"/>
      <c r="O20" s="586"/>
      <c r="P20" s="586"/>
      <c r="Q20" s="587"/>
      <c r="R20" s="588">
        <v>44851254</v>
      </c>
      <c r="S20" s="589"/>
      <c r="T20" s="589"/>
      <c r="U20" s="589"/>
      <c r="V20" s="589"/>
      <c r="W20" s="589"/>
      <c r="X20" s="589"/>
      <c r="Y20" s="590"/>
      <c r="Z20" s="641">
        <v>56.6</v>
      </c>
      <c r="AA20" s="641"/>
      <c r="AB20" s="641"/>
      <c r="AC20" s="641"/>
      <c r="AD20" s="642">
        <v>41937364</v>
      </c>
      <c r="AE20" s="642"/>
      <c r="AF20" s="642"/>
      <c r="AG20" s="642"/>
      <c r="AH20" s="642"/>
      <c r="AI20" s="642"/>
      <c r="AJ20" s="642"/>
      <c r="AK20" s="642"/>
      <c r="AL20" s="611">
        <v>98.9</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2868529</v>
      </c>
      <c r="BH20" s="589"/>
      <c r="BI20" s="589"/>
      <c r="BJ20" s="589"/>
      <c r="BK20" s="589"/>
      <c r="BL20" s="589"/>
      <c r="BM20" s="589"/>
      <c r="BN20" s="590"/>
      <c r="BO20" s="641">
        <v>7.4</v>
      </c>
      <c r="BP20" s="641"/>
      <c r="BQ20" s="641"/>
      <c r="BR20" s="641"/>
      <c r="BS20" s="594" t="s">
        <v>108</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74877394</v>
      </c>
      <c r="CS20" s="589"/>
      <c r="CT20" s="589"/>
      <c r="CU20" s="589"/>
      <c r="CV20" s="589"/>
      <c r="CW20" s="589"/>
      <c r="CX20" s="589"/>
      <c r="CY20" s="590"/>
      <c r="CZ20" s="641">
        <v>100</v>
      </c>
      <c r="DA20" s="641"/>
      <c r="DB20" s="641"/>
      <c r="DC20" s="641"/>
      <c r="DD20" s="594">
        <v>8719802</v>
      </c>
      <c r="DE20" s="589"/>
      <c r="DF20" s="589"/>
      <c r="DG20" s="589"/>
      <c r="DH20" s="589"/>
      <c r="DI20" s="589"/>
      <c r="DJ20" s="589"/>
      <c r="DK20" s="589"/>
      <c r="DL20" s="589"/>
      <c r="DM20" s="589"/>
      <c r="DN20" s="589"/>
      <c r="DO20" s="589"/>
      <c r="DP20" s="590"/>
      <c r="DQ20" s="594">
        <v>45716344</v>
      </c>
      <c r="DR20" s="589"/>
      <c r="DS20" s="589"/>
      <c r="DT20" s="589"/>
      <c r="DU20" s="589"/>
      <c r="DV20" s="589"/>
      <c r="DW20" s="589"/>
      <c r="DX20" s="589"/>
      <c r="DY20" s="589"/>
      <c r="DZ20" s="589"/>
      <c r="EA20" s="589"/>
      <c r="EB20" s="589"/>
      <c r="EC20" s="624"/>
    </row>
    <row r="21" spans="2:133" ht="11.25" customHeight="1">
      <c r="B21" s="585" t="s">
        <v>256</v>
      </c>
      <c r="C21" s="586"/>
      <c r="D21" s="586"/>
      <c r="E21" s="586"/>
      <c r="F21" s="586"/>
      <c r="G21" s="586"/>
      <c r="H21" s="586"/>
      <c r="I21" s="586"/>
      <c r="J21" s="586"/>
      <c r="K21" s="586"/>
      <c r="L21" s="586"/>
      <c r="M21" s="586"/>
      <c r="N21" s="586"/>
      <c r="O21" s="586"/>
      <c r="P21" s="586"/>
      <c r="Q21" s="587"/>
      <c r="R21" s="588">
        <v>24549</v>
      </c>
      <c r="S21" s="589"/>
      <c r="T21" s="589"/>
      <c r="U21" s="589"/>
      <c r="V21" s="589"/>
      <c r="W21" s="589"/>
      <c r="X21" s="589"/>
      <c r="Y21" s="590"/>
      <c r="Z21" s="641">
        <v>0</v>
      </c>
      <c r="AA21" s="641"/>
      <c r="AB21" s="641"/>
      <c r="AC21" s="641"/>
      <c r="AD21" s="642">
        <v>24549</v>
      </c>
      <c r="AE21" s="642"/>
      <c r="AF21" s="642"/>
      <c r="AG21" s="642"/>
      <c r="AH21" s="642"/>
      <c r="AI21" s="642"/>
      <c r="AJ21" s="642"/>
      <c r="AK21" s="642"/>
      <c r="AL21" s="611">
        <v>0.1</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258</v>
      </c>
      <c r="C22" s="586"/>
      <c r="D22" s="586"/>
      <c r="E22" s="586"/>
      <c r="F22" s="586"/>
      <c r="G22" s="586"/>
      <c r="H22" s="586"/>
      <c r="I22" s="586"/>
      <c r="J22" s="586"/>
      <c r="K22" s="586"/>
      <c r="L22" s="586"/>
      <c r="M22" s="586"/>
      <c r="N22" s="586"/>
      <c r="O22" s="586"/>
      <c r="P22" s="586"/>
      <c r="Q22" s="587"/>
      <c r="R22" s="588">
        <v>583123</v>
      </c>
      <c r="S22" s="589"/>
      <c r="T22" s="589"/>
      <c r="U22" s="589"/>
      <c r="V22" s="589"/>
      <c r="W22" s="589"/>
      <c r="X22" s="589"/>
      <c r="Y22" s="590"/>
      <c r="Z22" s="641">
        <v>0.7</v>
      </c>
      <c r="AA22" s="641"/>
      <c r="AB22" s="641"/>
      <c r="AC22" s="641"/>
      <c r="AD22" s="642" t="s">
        <v>108</v>
      </c>
      <c r="AE22" s="642"/>
      <c r="AF22" s="642"/>
      <c r="AG22" s="642"/>
      <c r="AH22" s="642"/>
      <c r="AI22" s="642"/>
      <c r="AJ22" s="642"/>
      <c r="AK22" s="642"/>
      <c r="AL22" s="611" t="s">
        <v>108</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261</v>
      </c>
      <c r="C23" s="586"/>
      <c r="D23" s="586"/>
      <c r="E23" s="586"/>
      <c r="F23" s="586"/>
      <c r="G23" s="586"/>
      <c r="H23" s="586"/>
      <c r="I23" s="586"/>
      <c r="J23" s="586"/>
      <c r="K23" s="586"/>
      <c r="L23" s="586"/>
      <c r="M23" s="586"/>
      <c r="N23" s="586"/>
      <c r="O23" s="586"/>
      <c r="P23" s="586"/>
      <c r="Q23" s="587"/>
      <c r="R23" s="588">
        <v>977141</v>
      </c>
      <c r="S23" s="589"/>
      <c r="T23" s="589"/>
      <c r="U23" s="589"/>
      <c r="V23" s="589"/>
      <c r="W23" s="589"/>
      <c r="X23" s="589"/>
      <c r="Y23" s="590"/>
      <c r="Z23" s="641">
        <v>1.2</v>
      </c>
      <c r="AA23" s="641"/>
      <c r="AB23" s="641"/>
      <c r="AC23" s="641"/>
      <c r="AD23" s="642">
        <v>134140</v>
      </c>
      <c r="AE23" s="642"/>
      <c r="AF23" s="642"/>
      <c r="AG23" s="642"/>
      <c r="AH23" s="642"/>
      <c r="AI23" s="642"/>
      <c r="AJ23" s="642"/>
      <c r="AK23" s="642"/>
      <c r="AL23" s="611">
        <v>0.3</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v>2868529</v>
      </c>
      <c r="BH23" s="589"/>
      <c r="BI23" s="589"/>
      <c r="BJ23" s="589"/>
      <c r="BK23" s="589"/>
      <c r="BL23" s="589"/>
      <c r="BM23" s="589"/>
      <c r="BN23" s="590"/>
      <c r="BO23" s="641">
        <v>7.4</v>
      </c>
      <c r="BP23" s="641"/>
      <c r="BQ23" s="641"/>
      <c r="BR23" s="641"/>
      <c r="BS23" s="594" t="s">
        <v>108</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c r="B24" s="585" t="s">
        <v>268</v>
      </c>
      <c r="C24" s="586"/>
      <c r="D24" s="586"/>
      <c r="E24" s="586"/>
      <c r="F24" s="586"/>
      <c r="G24" s="586"/>
      <c r="H24" s="586"/>
      <c r="I24" s="586"/>
      <c r="J24" s="586"/>
      <c r="K24" s="586"/>
      <c r="L24" s="586"/>
      <c r="M24" s="586"/>
      <c r="N24" s="586"/>
      <c r="O24" s="586"/>
      <c r="P24" s="586"/>
      <c r="Q24" s="587"/>
      <c r="R24" s="588">
        <v>767655</v>
      </c>
      <c r="S24" s="589"/>
      <c r="T24" s="589"/>
      <c r="U24" s="589"/>
      <c r="V24" s="589"/>
      <c r="W24" s="589"/>
      <c r="X24" s="589"/>
      <c r="Y24" s="590"/>
      <c r="Z24" s="641">
        <v>1</v>
      </c>
      <c r="AA24" s="641"/>
      <c r="AB24" s="641"/>
      <c r="AC24" s="641"/>
      <c r="AD24" s="642" t="s">
        <v>108</v>
      </c>
      <c r="AE24" s="642"/>
      <c r="AF24" s="642"/>
      <c r="AG24" s="642"/>
      <c r="AH24" s="642"/>
      <c r="AI24" s="642"/>
      <c r="AJ24" s="642"/>
      <c r="AK24" s="642"/>
      <c r="AL24" s="611" t="s">
        <v>108</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38257716</v>
      </c>
      <c r="CS24" s="639"/>
      <c r="CT24" s="639"/>
      <c r="CU24" s="639"/>
      <c r="CV24" s="639"/>
      <c r="CW24" s="639"/>
      <c r="CX24" s="639"/>
      <c r="CY24" s="686"/>
      <c r="CZ24" s="690">
        <v>51.1</v>
      </c>
      <c r="DA24" s="691"/>
      <c r="DB24" s="691"/>
      <c r="DC24" s="692"/>
      <c r="DD24" s="685">
        <v>20300698</v>
      </c>
      <c r="DE24" s="639"/>
      <c r="DF24" s="639"/>
      <c r="DG24" s="639"/>
      <c r="DH24" s="639"/>
      <c r="DI24" s="639"/>
      <c r="DJ24" s="639"/>
      <c r="DK24" s="686"/>
      <c r="DL24" s="685">
        <v>20248344</v>
      </c>
      <c r="DM24" s="639"/>
      <c r="DN24" s="639"/>
      <c r="DO24" s="639"/>
      <c r="DP24" s="639"/>
      <c r="DQ24" s="639"/>
      <c r="DR24" s="639"/>
      <c r="DS24" s="639"/>
      <c r="DT24" s="639"/>
      <c r="DU24" s="639"/>
      <c r="DV24" s="686"/>
      <c r="DW24" s="687">
        <v>47.8</v>
      </c>
      <c r="DX24" s="656"/>
      <c r="DY24" s="656"/>
      <c r="DZ24" s="656"/>
      <c r="EA24" s="656"/>
      <c r="EB24" s="656"/>
      <c r="EC24" s="688"/>
    </row>
    <row r="25" spans="2:133" ht="11.25" customHeight="1">
      <c r="B25" s="585" t="s">
        <v>271</v>
      </c>
      <c r="C25" s="586"/>
      <c r="D25" s="586"/>
      <c r="E25" s="586"/>
      <c r="F25" s="586"/>
      <c r="G25" s="586"/>
      <c r="H25" s="586"/>
      <c r="I25" s="586"/>
      <c r="J25" s="586"/>
      <c r="K25" s="586"/>
      <c r="L25" s="586"/>
      <c r="M25" s="586"/>
      <c r="N25" s="586"/>
      <c r="O25" s="586"/>
      <c r="P25" s="586"/>
      <c r="Q25" s="587"/>
      <c r="R25" s="588">
        <v>15414211</v>
      </c>
      <c r="S25" s="589"/>
      <c r="T25" s="589"/>
      <c r="U25" s="589"/>
      <c r="V25" s="589"/>
      <c r="W25" s="589"/>
      <c r="X25" s="589"/>
      <c r="Y25" s="590"/>
      <c r="Z25" s="641">
        <v>19.399999999999999</v>
      </c>
      <c r="AA25" s="641"/>
      <c r="AB25" s="641"/>
      <c r="AC25" s="641"/>
      <c r="AD25" s="642" t="s">
        <v>108</v>
      </c>
      <c r="AE25" s="642"/>
      <c r="AF25" s="642"/>
      <c r="AG25" s="642"/>
      <c r="AH25" s="642"/>
      <c r="AI25" s="642"/>
      <c r="AJ25" s="642"/>
      <c r="AK25" s="642"/>
      <c r="AL25" s="611" t="s">
        <v>108</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10883843</v>
      </c>
      <c r="CS25" s="607"/>
      <c r="CT25" s="607"/>
      <c r="CU25" s="607"/>
      <c r="CV25" s="607"/>
      <c r="CW25" s="607"/>
      <c r="CX25" s="607"/>
      <c r="CY25" s="608"/>
      <c r="CZ25" s="591">
        <v>14.5</v>
      </c>
      <c r="DA25" s="609"/>
      <c r="DB25" s="609"/>
      <c r="DC25" s="610"/>
      <c r="DD25" s="594">
        <v>9811372</v>
      </c>
      <c r="DE25" s="607"/>
      <c r="DF25" s="607"/>
      <c r="DG25" s="607"/>
      <c r="DH25" s="607"/>
      <c r="DI25" s="607"/>
      <c r="DJ25" s="607"/>
      <c r="DK25" s="608"/>
      <c r="DL25" s="594">
        <v>9761956</v>
      </c>
      <c r="DM25" s="607"/>
      <c r="DN25" s="607"/>
      <c r="DO25" s="607"/>
      <c r="DP25" s="607"/>
      <c r="DQ25" s="607"/>
      <c r="DR25" s="607"/>
      <c r="DS25" s="607"/>
      <c r="DT25" s="607"/>
      <c r="DU25" s="607"/>
      <c r="DV25" s="608"/>
      <c r="DW25" s="611">
        <v>23</v>
      </c>
      <c r="DX25" s="612"/>
      <c r="DY25" s="612"/>
      <c r="DZ25" s="612"/>
      <c r="EA25" s="612"/>
      <c r="EB25" s="612"/>
      <c r="EC25" s="613"/>
    </row>
    <row r="26" spans="2:133" ht="11.25" customHeight="1">
      <c r="B26" s="679" t="s">
        <v>274</v>
      </c>
      <c r="C26" s="680"/>
      <c r="D26" s="680"/>
      <c r="E26" s="680"/>
      <c r="F26" s="680"/>
      <c r="G26" s="680"/>
      <c r="H26" s="680"/>
      <c r="I26" s="680"/>
      <c r="J26" s="680"/>
      <c r="K26" s="680"/>
      <c r="L26" s="680"/>
      <c r="M26" s="680"/>
      <c r="N26" s="680"/>
      <c r="O26" s="680"/>
      <c r="P26" s="680"/>
      <c r="Q26" s="681"/>
      <c r="R26" s="588">
        <v>284511</v>
      </c>
      <c r="S26" s="589"/>
      <c r="T26" s="589"/>
      <c r="U26" s="589"/>
      <c r="V26" s="589"/>
      <c r="W26" s="589"/>
      <c r="X26" s="589"/>
      <c r="Y26" s="590"/>
      <c r="Z26" s="641">
        <v>0.4</v>
      </c>
      <c r="AA26" s="641"/>
      <c r="AB26" s="641"/>
      <c r="AC26" s="641"/>
      <c r="AD26" s="642">
        <v>284511</v>
      </c>
      <c r="AE26" s="642"/>
      <c r="AF26" s="642"/>
      <c r="AG26" s="642"/>
      <c r="AH26" s="642"/>
      <c r="AI26" s="642"/>
      <c r="AJ26" s="642"/>
      <c r="AK26" s="642"/>
      <c r="AL26" s="611">
        <v>0.7</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6542409</v>
      </c>
      <c r="CS26" s="589"/>
      <c r="CT26" s="589"/>
      <c r="CU26" s="589"/>
      <c r="CV26" s="589"/>
      <c r="CW26" s="589"/>
      <c r="CX26" s="589"/>
      <c r="CY26" s="590"/>
      <c r="CZ26" s="591">
        <v>8.6999999999999993</v>
      </c>
      <c r="DA26" s="609"/>
      <c r="DB26" s="609"/>
      <c r="DC26" s="610"/>
      <c r="DD26" s="594">
        <v>5921924</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c r="B27" s="585" t="s">
        <v>277</v>
      </c>
      <c r="C27" s="586"/>
      <c r="D27" s="586"/>
      <c r="E27" s="586"/>
      <c r="F27" s="586"/>
      <c r="G27" s="586"/>
      <c r="H27" s="586"/>
      <c r="I27" s="586"/>
      <c r="J27" s="586"/>
      <c r="K27" s="586"/>
      <c r="L27" s="586"/>
      <c r="M27" s="586"/>
      <c r="N27" s="586"/>
      <c r="O27" s="586"/>
      <c r="P27" s="586"/>
      <c r="Q27" s="587"/>
      <c r="R27" s="588">
        <v>9111707</v>
      </c>
      <c r="S27" s="589"/>
      <c r="T27" s="589"/>
      <c r="U27" s="589"/>
      <c r="V27" s="589"/>
      <c r="W27" s="589"/>
      <c r="X27" s="589"/>
      <c r="Y27" s="590"/>
      <c r="Z27" s="641">
        <v>11.5</v>
      </c>
      <c r="AA27" s="641"/>
      <c r="AB27" s="641"/>
      <c r="AC27" s="641"/>
      <c r="AD27" s="642" t="s">
        <v>108</v>
      </c>
      <c r="AE27" s="642"/>
      <c r="AF27" s="642"/>
      <c r="AG27" s="642"/>
      <c r="AH27" s="642"/>
      <c r="AI27" s="642"/>
      <c r="AJ27" s="642"/>
      <c r="AK27" s="642"/>
      <c r="AL27" s="611" t="s">
        <v>108</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38998437</v>
      </c>
      <c r="BH27" s="589"/>
      <c r="BI27" s="589"/>
      <c r="BJ27" s="589"/>
      <c r="BK27" s="589"/>
      <c r="BL27" s="589"/>
      <c r="BM27" s="589"/>
      <c r="BN27" s="590"/>
      <c r="BO27" s="641">
        <v>100</v>
      </c>
      <c r="BP27" s="641"/>
      <c r="BQ27" s="641"/>
      <c r="BR27" s="641"/>
      <c r="BS27" s="594">
        <v>629273</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23566892</v>
      </c>
      <c r="CS27" s="607"/>
      <c r="CT27" s="607"/>
      <c r="CU27" s="607"/>
      <c r="CV27" s="607"/>
      <c r="CW27" s="607"/>
      <c r="CX27" s="607"/>
      <c r="CY27" s="608"/>
      <c r="CZ27" s="591">
        <v>31.5</v>
      </c>
      <c r="DA27" s="609"/>
      <c r="DB27" s="609"/>
      <c r="DC27" s="610"/>
      <c r="DD27" s="594">
        <v>6748778</v>
      </c>
      <c r="DE27" s="607"/>
      <c r="DF27" s="607"/>
      <c r="DG27" s="607"/>
      <c r="DH27" s="607"/>
      <c r="DI27" s="607"/>
      <c r="DJ27" s="607"/>
      <c r="DK27" s="608"/>
      <c r="DL27" s="594">
        <v>6745840</v>
      </c>
      <c r="DM27" s="607"/>
      <c r="DN27" s="607"/>
      <c r="DO27" s="607"/>
      <c r="DP27" s="607"/>
      <c r="DQ27" s="607"/>
      <c r="DR27" s="607"/>
      <c r="DS27" s="607"/>
      <c r="DT27" s="607"/>
      <c r="DU27" s="607"/>
      <c r="DV27" s="608"/>
      <c r="DW27" s="611">
        <v>15.9</v>
      </c>
      <c r="DX27" s="612"/>
      <c r="DY27" s="612"/>
      <c r="DZ27" s="612"/>
      <c r="EA27" s="612"/>
      <c r="EB27" s="612"/>
      <c r="EC27" s="613"/>
    </row>
    <row r="28" spans="2:133" ht="11.25" customHeight="1">
      <c r="B28" s="585" t="s">
        <v>280</v>
      </c>
      <c r="C28" s="586"/>
      <c r="D28" s="586"/>
      <c r="E28" s="586"/>
      <c r="F28" s="586"/>
      <c r="G28" s="586"/>
      <c r="H28" s="586"/>
      <c r="I28" s="586"/>
      <c r="J28" s="586"/>
      <c r="K28" s="586"/>
      <c r="L28" s="586"/>
      <c r="M28" s="586"/>
      <c r="N28" s="586"/>
      <c r="O28" s="586"/>
      <c r="P28" s="586"/>
      <c r="Q28" s="587"/>
      <c r="R28" s="588">
        <v>78715</v>
      </c>
      <c r="S28" s="589"/>
      <c r="T28" s="589"/>
      <c r="U28" s="589"/>
      <c r="V28" s="589"/>
      <c r="W28" s="589"/>
      <c r="X28" s="589"/>
      <c r="Y28" s="590"/>
      <c r="Z28" s="641">
        <v>0.1</v>
      </c>
      <c r="AA28" s="641"/>
      <c r="AB28" s="641"/>
      <c r="AC28" s="641"/>
      <c r="AD28" s="642">
        <v>7644</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3806981</v>
      </c>
      <c r="CS28" s="589"/>
      <c r="CT28" s="589"/>
      <c r="CU28" s="589"/>
      <c r="CV28" s="589"/>
      <c r="CW28" s="589"/>
      <c r="CX28" s="589"/>
      <c r="CY28" s="590"/>
      <c r="CZ28" s="591">
        <v>5.0999999999999996</v>
      </c>
      <c r="DA28" s="609"/>
      <c r="DB28" s="609"/>
      <c r="DC28" s="610"/>
      <c r="DD28" s="594">
        <v>3740548</v>
      </c>
      <c r="DE28" s="589"/>
      <c r="DF28" s="589"/>
      <c r="DG28" s="589"/>
      <c r="DH28" s="589"/>
      <c r="DI28" s="589"/>
      <c r="DJ28" s="589"/>
      <c r="DK28" s="590"/>
      <c r="DL28" s="594">
        <v>3740548</v>
      </c>
      <c r="DM28" s="589"/>
      <c r="DN28" s="589"/>
      <c r="DO28" s="589"/>
      <c r="DP28" s="589"/>
      <c r="DQ28" s="589"/>
      <c r="DR28" s="589"/>
      <c r="DS28" s="589"/>
      <c r="DT28" s="589"/>
      <c r="DU28" s="589"/>
      <c r="DV28" s="590"/>
      <c r="DW28" s="611">
        <v>8.8000000000000007</v>
      </c>
      <c r="DX28" s="612"/>
      <c r="DY28" s="612"/>
      <c r="DZ28" s="612"/>
      <c r="EA28" s="612"/>
      <c r="EB28" s="612"/>
      <c r="EC28" s="613"/>
    </row>
    <row r="29" spans="2:133" ht="11.25" customHeight="1">
      <c r="B29" s="585" t="s">
        <v>282</v>
      </c>
      <c r="C29" s="586"/>
      <c r="D29" s="586"/>
      <c r="E29" s="586"/>
      <c r="F29" s="586"/>
      <c r="G29" s="586"/>
      <c r="H29" s="586"/>
      <c r="I29" s="586"/>
      <c r="J29" s="586"/>
      <c r="K29" s="586"/>
      <c r="L29" s="586"/>
      <c r="M29" s="586"/>
      <c r="N29" s="586"/>
      <c r="O29" s="586"/>
      <c r="P29" s="586"/>
      <c r="Q29" s="587"/>
      <c r="R29" s="588">
        <v>60856</v>
      </c>
      <c r="S29" s="589"/>
      <c r="T29" s="589"/>
      <c r="U29" s="589"/>
      <c r="V29" s="589"/>
      <c r="W29" s="589"/>
      <c r="X29" s="589"/>
      <c r="Y29" s="590"/>
      <c r="Z29" s="641">
        <v>0.1</v>
      </c>
      <c r="AA29" s="641"/>
      <c r="AB29" s="641"/>
      <c r="AC29" s="641"/>
      <c r="AD29" s="642" t="s">
        <v>108</v>
      </c>
      <c r="AE29" s="642"/>
      <c r="AF29" s="642"/>
      <c r="AG29" s="642"/>
      <c r="AH29" s="642"/>
      <c r="AI29" s="642"/>
      <c r="AJ29" s="642"/>
      <c r="AK29" s="642"/>
      <c r="AL29" s="611" t="s">
        <v>108</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3806981</v>
      </c>
      <c r="CS29" s="607"/>
      <c r="CT29" s="607"/>
      <c r="CU29" s="607"/>
      <c r="CV29" s="607"/>
      <c r="CW29" s="607"/>
      <c r="CX29" s="607"/>
      <c r="CY29" s="608"/>
      <c r="CZ29" s="591">
        <v>5.0999999999999996</v>
      </c>
      <c r="DA29" s="609"/>
      <c r="DB29" s="609"/>
      <c r="DC29" s="610"/>
      <c r="DD29" s="594">
        <v>3740548</v>
      </c>
      <c r="DE29" s="607"/>
      <c r="DF29" s="607"/>
      <c r="DG29" s="607"/>
      <c r="DH29" s="607"/>
      <c r="DI29" s="607"/>
      <c r="DJ29" s="607"/>
      <c r="DK29" s="608"/>
      <c r="DL29" s="594">
        <v>3740548</v>
      </c>
      <c r="DM29" s="607"/>
      <c r="DN29" s="607"/>
      <c r="DO29" s="607"/>
      <c r="DP29" s="607"/>
      <c r="DQ29" s="607"/>
      <c r="DR29" s="607"/>
      <c r="DS29" s="607"/>
      <c r="DT29" s="607"/>
      <c r="DU29" s="607"/>
      <c r="DV29" s="608"/>
      <c r="DW29" s="611">
        <v>8.8000000000000007</v>
      </c>
      <c r="DX29" s="612"/>
      <c r="DY29" s="612"/>
      <c r="DZ29" s="612"/>
      <c r="EA29" s="612"/>
      <c r="EB29" s="612"/>
      <c r="EC29" s="613"/>
    </row>
    <row r="30" spans="2:133" ht="11.25" customHeight="1">
      <c r="B30" s="585" t="s">
        <v>287</v>
      </c>
      <c r="C30" s="586"/>
      <c r="D30" s="586"/>
      <c r="E30" s="586"/>
      <c r="F30" s="586"/>
      <c r="G30" s="586"/>
      <c r="H30" s="586"/>
      <c r="I30" s="586"/>
      <c r="J30" s="586"/>
      <c r="K30" s="586"/>
      <c r="L30" s="586"/>
      <c r="M30" s="586"/>
      <c r="N30" s="586"/>
      <c r="O30" s="586"/>
      <c r="P30" s="586"/>
      <c r="Q30" s="587"/>
      <c r="R30" s="588">
        <v>190136</v>
      </c>
      <c r="S30" s="589"/>
      <c r="T30" s="589"/>
      <c r="U30" s="589"/>
      <c r="V30" s="589"/>
      <c r="W30" s="589"/>
      <c r="X30" s="589"/>
      <c r="Y30" s="590"/>
      <c r="Z30" s="641">
        <v>0.2</v>
      </c>
      <c r="AA30" s="641"/>
      <c r="AB30" s="641"/>
      <c r="AC30" s="641"/>
      <c r="AD30" s="642" t="s">
        <v>108</v>
      </c>
      <c r="AE30" s="642"/>
      <c r="AF30" s="642"/>
      <c r="AG30" s="642"/>
      <c r="AH30" s="642"/>
      <c r="AI30" s="642"/>
      <c r="AJ30" s="642"/>
      <c r="AK30" s="642"/>
      <c r="AL30" s="611" t="s">
        <v>108</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99.2</v>
      </c>
      <c r="BH30" s="655"/>
      <c r="BI30" s="655"/>
      <c r="BJ30" s="655"/>
      <c r="BK30" s="655"/>
      <c r="BL30" s="655"/>
      <c r="BM30" s="656">
        <v>97.5</v>
      </c>
      <c r="BN30" s="655"/>
      <c r="BO30" s="655"/>
      <c r="BP30" s="655"/>
      <c r="BQ30" s="657"/>
      <c r="BR30" s="654">
        <v>99</v>
      </c>
      <c r="BS30" s="655"/>
      <c r="BT30" s="655"/>
      <c r="BU30" s="655"/>
      <c r="BV30" s="655"/>
      <c r="BW30" s="655"/>
      <c r="BX30" s="656">
        <v>97.3</v>
      </c>
      <c r="BY30" s="655"/>
      <c r="BZ30" s="655"/>
      <c r="CA30" s="655"/>
      <c r="CB30" s="657"/>
      <c r="CD30" s="660"/>
      <c r="CE30" s="661"/>
      <c r="CF30" s="625" t="s">
        <v>290</v>
      </c>
      <c r="CG30" s="622"/>
      <c r="CH30" s="622"/>
      <c r="CI30" s="622"/>
      <c r="CJ30" s="622"/>
      <c r="CK30" s="622"/>
      <c r="CL30" s="622"/>
      <c r="CM30" s="622"/>
      <c r="CN30" s="622"/>
      <c r="CO30" s="622"/>
      <c r="CP30" s="622"/>
      <c r="CQ30" s="623"/>
      <c r="CR30" s="588">
        <v>3558662</v>
      </c>
      <c r="CS30" s="589"/>
      <c r="CT30" s="589"/>
      <c r="CU30" s="589"/>
      <c r="CV30" s="589"/>
      <c r="CW30" s="589"/>
      <c r="CX30" s="589"/>
      <c r="CY30" s="590"/>
      <c r="CZ30" s="591">
        <v>4.8</v>
      </c>
      <c r="DA30" s="609"/>
      <c r="DB30" s="609"/>
      <c r="DC30" s="610"/>
      <c r="DD30" s="594">
        <v>3503571</v>
      </c>
      <c r="DE30" s="589"/>
      <c r="DF30" s="589"/>
      <c r="DG30" s="589"/>
      <c r="DH30" s="589"/>
      <c r="DI30" s="589"/>
      <c r="DJ30" s="589"/>
      <c r="DK30" s="590"/>
      <c r="DL30" s="594">
        <v>3503571</v>
      </c>
      <c r="DM30" s="589"/>
      <c r="DN30" s="589"/>
      <c r="DO30" s="589"/>
      <c r="DP30" s="589"/>
      <c r="DQ30" s="589"/>
      <c r="DR30" s="589"/>
      <c r="DS30" s="589"/>
      <c r="DT30" s="589"/>
      <c r="DU30" s="589"/>
      <c r="DV30" s="590"/>
      <c r="DW30" s="611">
        <v>8.3000000000000007</v>
      </c>
      <c r="DX30" s="612"/>
      <c r="DY30" s="612"/>
      <c r="DZ30" s="612"/>
      <c r="EA30" s="612"/>
      <c r="EB30" s="612"/>
      <c r="EC30" s="613"/>
    </row>
    <row r="31" spans="2:133" ht="11.25" customHeight="1">
      <c r="B31" s="585" t="s">
        <v>291</v>
      </c>
      <c r="C31" s="586"/>
      <c r="D31" s="586"/>
      <c r="E31" s="586"/>
      <c r="F31" s="586"/>
      <c r="G31" s="586"/>
      <c r="H31" s="586"/>
      <c r="I31" s="586"/>
      <c r="J31" s="586"/>
      <c r="K31" s="586"/>
      <c r="L31" s="586"/>
      <c r="M31" s="586"/>
      <c r="N31" s="586"/>
      <c r="O31" s="586"/>
      <c r="P31" s="586"/>
      <c r="Q31" s="587"/>
      <c r="R31" s="588">
        <v>4072235</v>
      </c>
      <c r="S31" s="589"/>
      <c r="T31" s="589"/>
      <c r="U31" s="589"/>
      <c r="V31" s="589"/>
      <c r="W31" s="589"/>
      <c r="X31" s="589"/>
      <c r="Y31" s="590"/>
      <c r="Z31" s="641">
        <v>5.0999999999999996</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98.9</v>
      </c>
      <c r="BH31" s="607"/>
      <c r="BI31" s="607"/>
      <c r="BJ31" s="607"/>
      <c r="BK31" s="607"/>
      <c r="BL31" s="607"/>
      <c r="BM31" s="643">
        <v>96.3</v>
      </c>
      <c r="BN31" s="653"/>
      <c r="BO31" s="653"/>
      <c r="BP31" s="653"/>
      <c r="BQ31" s="617"/>
      <c r="BR31" s="652">
        <v>98.5</v>
      </c>
      <c r="BS31" s="607"/>
      <c r="BT31" s="607"/>
      <c r="BU31" s="607"/>
      <c r="BV31" s="607"/>
      <c r="BW31" s="607"/>
      <c r="BX31" s="643">
        <v>95.9</v>
      </c>
      <c r="BY31" s="653"/>
      <c r="BZ31" s="653"/>
      <c r="CA31" s="653"/>
      <c r="CB31" s="617"/>
      <c r="CD31" s="660"/>
      <c r="CE31" s="661"/>
      <c r="CF31" s="625" t="s">
        <v>294</v>
      </c>
      <c r="CG31" s="622"/>
      <c r="CH31" s="622"/>
      <c r="CI31" s="622"/>
      <c r="CJ31" s="622"/>
      <c r="CK31" s="622"/>
      <c r="CL31" s="622"/>
      <c r="CM31" s="622"/>
      <c r="CN31" s="622"/>
      <c r="CO31" s="622"/>
      <c r="CP31" s="622"/>
      <c r="CQ31" s="623"/>
      <c r="CR31" s="588">
        <v>248319</v>
      </c>
      <c r="CS31" s="607"/>
      <c r="CT31" s="607"/>
      <c r="CU31" s="607"/>
      <c r="CV31" s="607"/>
      <c r="CW31" s="607"/>
      <c r="CX31" s="607"/>
      <c r="CY31" s="608"/>
      <c r="CZ31" s="591">
        <v>0.3</v>
      </c>
      <c r="DA31" s="609"/>
      <c r="DB31" s="609"/>
      <c r="DC31" s="610"/>
      <c r="DD31" s="594">
        <v>236977</v>
      </c>
      <c r="DE31" s="607"/>
      <c r="DF31" s="607"/>
      <c r="DG31" s="607"/>
      <c r="DH31" s="607"/>
      <c r="DI31" s="607"/>
      <c r="DJ31" s="607"/>
      <c r="DK31" s="608"/>
      <c r="DL31" s="594">
        <v>236977</v>
      </c>
      <c r="DM31" s="607"/>
      <c r="DN31" s="607"/>
      <c r="DO31" s="607"/>
      <c r="DP31" s="607"/>
      <c r="DQ31" s="607"/>
      <c r="DR31" s="607"/>
      <c r="DS31" s="607"/>
      <c r="DT31" s="607"/>
      <c r="DU31" s="607"/>
      <c r="DV31" s="608"/>
      <c r="DW31" s="611">
        <v>0.6</v>
      </c>
      <c r="DX31" s="612"/>
      <c r="DY31" s="612"/>
      <c r="DZ31" s="612"/>
      <c r="EA31" s="612"/>
      <c r="EB31" s="612"/>
      <c r="EC31" s="613"/>
    </row>
    <row r="32" spans="2:133" ht="11.25" customHeight="1">
      <c r="B32" s="585" t="s">
        <v>295</v>
      </c>
      <c r="C32" s="586"/>
      <c r="D32" s="586"/>
      <c r="E32" s="586"/>
      <c r="F32" s="586"/>
      <c r="G32" s="586"/>
      <c r="H32" s="586"/>
      <c r="I32" s="586"/>
      <c r="J32" s="586"/>
      <c r="K32" s="586"/>
      <c r="L32" s="586"/>
      <c r="M32" s="586"/>
      <c r="N32" s="586"/>
      <c r="O32" s="586"/>
      <c r="P32" s="586"/>
      <c r="Q32" s="587"/>
      <c r="R32" s="588">
        <v>571940</v>
      </c>
      <c r="S32" s="589"/>
      <c r="T32" s="589"/>
      <c r="U32" s="589"/>
      <c r="V32" s="589"/>
      <c r="W32" s="589"/>
      <c r="X32" s="589"/>
      <c r="Y32" s="590"/>
      <c r="Z32" s="641">
        <v>0.7</v>
      </c>
      <c r="AA32" s="641"/>
      <c r="AB32" s="641"/>
      <c r="AC32" s="641"/>
      <c r="AD32" s="642">
        <v>2602</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99.4</v>
      </c>
      <c r="BH32" s="573"/>
      <c r="BI32" s="573"/>
      <c r="BJ32" s="573"/>
      <c r="BK32" s="573"/>
      <c r="BL32" s="573"/>
      <c r="BM32" s="636">
        <v>98.5</v>
      </c>
      <c r="BN32" s="573"/>
      <c r="BO32" s="573"/>
      <c r="BP32" s="573"/>
      <c r="BQ32" s="630"/>
      <c r="BR32" s="651">
        <v>99.3</v>
      </c>
      <c r="BS32" s="573"/>
      <c r="BT32" s="573"/>
      <c r="BU32" s="573"/>
      <c r="BV32" s="573"/>
      <c r="BW32" s="573"/>
      <c r="BX32" s="636">
        <v>98.4</v>
      </c>
      <c r="BY32" s="573"/>
      <c r="BZ32" s="573"/>
      <c r="CA32" s="573"/>
      <c r="CB32" s="630"/>
      <c r="CD32" s="662"/>
      <c r="CE32" s="663"/>
      <c r="CF32" s="625" t="s">
        <v>297</v>
      </c>
      <c r="CG32" s="622"/>
      <c r="CH32" s="622"/>
      <c r="CI32" s="622"/>
      <c r="CJ32" s="622"/>
      <c r="CK32" s="622"/>
      <c r="CL32" s="622"/>
      <c r="CM32" s="622"/>
      <c r="CN32" s="622"/>
      <c r="CO32" s="622"/>
      <c r="CP32" s="622"/>
      <c r="CQ32" s="623"/>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c r="B33" s="585" t="s">
        <v>298</v>
      </c>
      <c r="C33" s="586"/>
      <c r="D33" s="586"/>
      <c r="E33" s="586"/>
      <c r="F33" s="586"/>
      <c r="G33" s="586"/>
      <c r="H33" s="586"/>
      <c r="I33" s="586"/>
      <c r="J33" s="586"/>
      <c r="K33" s="586"/>
      <c r="L33" s="586"/>
      <c r="M33" s="586"/>
      <c r="N33" s="586"/>
      <c r="O33" s="586"/>
      <c r="P33" s="586"/>
      <c r="Q33" s="587"/>
      <c r="R33" s="588">
        <v>2280800</v>
      </c>
      <c r="S33" s="589"/>
      <c r="T33" s="589"/>
      <c r="U33" s="589"/>
      <c r="V33" s="589"/>
      <c r="W33" s="589"/>
      <c r="X33" s="589"/>
      <c r="Y33" s="590"/>
      <c r="Z33" s="641">
        <v>2.9</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27899876</v>
      </c>
      <c r="CS33" s="607"/>
      <c r="CT33" s="607"/>
      <c r="CU33" s="607"/>
      <c r="CV33" s="607"/>
      <c r="CW33" s="607"/>
      <c r="CX33" s="607"/>
      <c r="CY33" s="608"/>
      <c r="CZ33" s="591">
        <v>37.299999999999997</v>
      </c>
      <c r="DA33" s="609"/>
      <c r="DB33" s="609"/>
      <c r="DC33" s="610"/>
      <c r="DD33" s="594">
        <v>23443487</v>
      </c>
      <c r="DE33" s="607"/>
      <c r="DF33" s="607"/>
      <c r="DG33" s="607"/>
      <c r="DH33" s="607"/>
      <c r="DI33" s="607"/>
      <c r="DJ33" s="607"/>
      <c r="DK33" s="608"/>
      <c r="DL33" s="594">
        <v>17033670</v>
      </c>
      <c r="DM33" s="607"/>
      <c r="DN33" s="607"/>
      <c r="DO33" s="607"/>
      <c r="DP33" s="607"/>
      <c r="DQ33" s="607"/>
      <c r="DR33" s="607"/>
      <c r="DS33" s="607"/>
      <c r="DT33" s="607"/>
      <c r="DU33" s="607"/>
      <c r="DV33" s="608"/>
      <c r="DW33" s="611">
        <v>40.200000000000003</v>
      </c>
      <c r="DX33" s="612"/>
      <c r="DY33" s="612"/>
      <c r="DZ33" s="612"/>
      <c r="EA33" s="612"/>
      <c r="EB33" s="612"/>
      <c r="EC33" s="613"/>
    </row>
    <row r="34" spans="2:133" ht="11.25" customHeight="1">
      <c r="B34" s="585" t="s">
        <v>300</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11044238</v>
      </c>
      <c r="CS34" s="589"/>
      <c r="CT34" s="589"/>
      <c r="CU34" s="589"/>
      <c r="CV34" s="589"/>
      <c r="CW34" s="589"/>
      <c r="CX34" s="589"/>
      <c r="CY34" s="590"/>
      <c r="CZ34" s="591">
        <v>14.7</v>
      </c>
      <c r="DA34" s="609"/>
      <c r="DB34" s="609"/>
      <c r="DC34" s="610"/>
      <c r="DD34" s="594">
        <v>8754678</v>
      </c>
      <c r="DE34" s="589"/>
      <c r="DF34" s="589"/>
      <c r="DG34" s="589"/>
      <c r="DH34" s="589"/>
      <c r="DI34" s="589"/>
      <c r="DJ34" s="589"/>
      <c r="DK34" s="590"/>
      <c r="DL34" s="594">
        <v>7881665</v>
      </c>
      <c r="DM34" s="589"/>
      <c r="DN34" s="589"/>
      <c r="DO34" s="589"/>
      <c r="DP34" s="589"/>
      <c r="DQ34" s="589"/>
      <c r="DR34" s="589"/>
      <c r="DS34" s="589"/>
      <c r="DT34" s="589"/>
      <c r="DU34" s="589"/>
      <c r="DV34" s="590"/>
      <c r="DW34" s="611">
        <v>18.600000000000001</v>
      </c>
      <c r="DX34" s="612"/>
      <c r="DY34" s="612"/>
      <c r="DZ34" s="612"/>
      <c r="EA34" s="612"/>
      <c r="EB34" s="612"/>
      <c r="EC34" s="613"/>
    </row>
    <row r="35" spans="2:133" ht="11.25" customHeight="1">
      <c r="B35" s="585" t="s">
        <v>304</v>
      </c>
      <c r="C35" s="586"/>
      <c r="D35" s="586"/>
      <c r="E35" s="586"/>
      <c r="F35" s="586"/>
      <c r="G35" s="586"/>
      <c r="H35" s="586"/>
      <c r="I35" s="586"/>
      <c r="J35" s="586"/>
      <c r="K35" s="586"/>
      <c r="L35" s="586"/>
      <c r="M35" s="586"/>
      <c r="N35" s="586"/>
      <c r="O35" s="586"/>
      <c r="P35" s="586"/>
      <c r="Q35" s="587"/>
      <c r="R35" s="588" t="s">
        <v>108</v>
      </c>
      <c r="S35" s="589"/>
      <c r="T35" s="589"/>
      <c r="U35" s="589"/>
      <c r="V35" s="589"/>
      <c r="W35" s="589"/>
      <c r="X35" s="589"/>
      <c r="Y35" s="590"/>
      <c r="Z35" s="641" t="s">
        <v>108</v>
      </c>
      <c r="AA35" s="641"/>
      <c r="AB35" s="641"/>
      <c r="AC35" s="641"/>
      <c r="AD35" s="642" t="s">
        <v>108</v>
      </c>
      <c r="AE35" s="642"/>
      <c r="AF35" s="642"/>
      <c r="AG35" s="642"/>
      <c r="AH35" s="642"/>
      <c r="AI35" s="642"/>
      <c r="AJ35" s="642"/>
      <c r="AK35" s="642"/>
      <c r="AL35" s="611" t="s">
        <v>108</v>
      </c>
      <c r="AM35" s="643"/>
      <c r="AN35" s="643"/>
      <c r="AO35" s="644"/>
      <c r="AP35" s="186"/>
      <c r="AQ35" s="645" t="s">
        <v>305</v>
      </c>
      <c r="AR35" s="646"/>
      <c r="AS35" s="646"/>
      <c r="AT35" s="646"/>
      <c r="AU35" s="646"/>
      <c r="AV35" s="646"/>
      <c r="AW35" s="646"/>
      <c r="AX35" s="646"/>
      <c r="AY35" s="647"/>
      <c r="AZ35" s="638">
        <v>7150582</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128062</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650067</v>
      </c>
      <c r="CS35" s="607"/>
      <c r="CT35" s="607"/>
      <c r="CU35" s="607"/>
      <c r="CV35" s="607"/>
      <c r="CW35" s="607"/>
      <c r="CX35" s="607"/>
      <c r="CY35" s="608"/>
      <c r="CZ35" s="591">
        <v>0.9</v>
      </c>
      <c r="DA35" s="609"/>
      <c r="DB35" s="609"/>
      <c r="DC35" s="610"/>
      <c r="DD35" s="594">
        <v>556378</v>
      </c>
      <c r="DE35" s="607"/>
      <c r="DF35" s="607"/>
      <c r="DG35" s="607"/>
      <c r="DH35" s="607"/>
      <c r="DI35" s="607"/>
      <c r="DJ35" s="607"/>
      <c r="DK35" s="608"/>
      <c r="DL35" s="594">
        <v>549948</v>
      </c>
      <c r="DM35" s="607"/>
      <c r="DN35" s="607"/>
      <c r="DO35" s="607"/>
      <c r="DP35" s="607"/>
      <c r="DQ35" s="607"/>
      <c r="DR35" s="607"/>
      <c r="DS35" s="607"/>
      <c r="DT35" s="607"/>
      <c r="DU35" s="607"/>
      <c r="DV35" s="608"/>
      <c r="DW35" s="611">
        <v>1.3</v>
      </c>
      <c r="DX35" s="612"/>
      <c r="DY35" s="612"/>
      <c r="DZ35" s="612"/>
      <c r="EA35" s="612"/>
      <c r="EB35" s="612"/>
      <c r="EC35" s="613"/>
    </row>
    <row r="36" spans="2:133" ht="11.25" customHeight="1">
      <c r="B36" s="569" t="s">
        <v>308</v>
      </c>
      <c r="C36" s="570"/>
      <c r="D36" s="570"/>
      <c r="E36" s="570"/>
      <c r="F36" s="570"/>
      <c r="G36" s="570"/>
      <c r="H36" s="570"/>
      <c r="I36" s="570"/>
      <c r="J36" s="570"/>
      <c r="K36" s="570"/>
      <c r="L36" s="570"/>
      <c r="M36" s="570"/>
      <c r="N36" s="570"/>
      <c r="O36" s="570"/>
      <c r="P36" s="570"/>
      <c r="Q36" s="571"/>
      <c r="R36" s="572">
        <v>79268833</v>
      </c>
      <c r="S36" s="629"/>
      <c r="T36" s="629"/>
      <c r="U36" s="629"/>
      <c r="V36" s="629"/>
      <c r="W36" s="629"/>
      <c r="X36" s="629"/>
      <c r="Y36" s="632"/>
      <c r="Z36" s="633">
        <v>100</v>
      </c>
      <c r="AA36" s="633"/>
      <c r="AB36" s="633"/>
      <c r="AC36" s="633"/>
      <c r="AD36" s="634">
        <v>42390810</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1946000</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-1092839</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6074311</v>
      </c>
      <c r="CS36" s="589"/>
      <c r="CT36" s="589"/>
      <c r="CU36" s="589"/>
      <c r="CV36" s="589"/>
      <c r="CW36" s="589"/>
      <c r="CX36" s="589"/>
      <c r="CY36" s="590"/>
      <c r="CZ36" s="591">
        <v>8.1</v>
      </c>
      <c r="DA36" s="609"/>
      <c r="DB36" s="609"/>
      <c r="DC36" s="610"/>
      <c r="DD36" s="594">
        <v>4816716</v>
      </c>
      <c r="DE36" s="589"/>
      <c r="DF36" s="589"/>
      <c r="DG36" s="589"/>
      <c r="DH36" s="589"/>
      <c r="DI36" s="589"/>
      <c r="DJ36" s="589"/>
      <c r="DK36" s="590"/>
      <c r="DL36" s="594">
        <v>3622775</v>
      </c>
      <c r="DM36" s="589"/>
      <c r="DN36" s="589"/>
      <c r="DO36" s="589"/>
      <c r="DP36" s="589"/>
      <c r="DQ36" s="589"/>
      <c r="DR36" s="589"/>
      <c r="DS36" s="589"/>
      <c r="DT36" s="589"/>
      <c r="DU36" s="589"/>
      <c r="DV36" s="590"/>
      <c r="DW36" s="611">
        <v>8.5</v>
      </c>
      <c r="DX36" s="612"/>
      <c r="DY36" s="612"/>
      <c r="DZ36" s="612"/>
      <c r="EA36" s="612"/>
      <c r="EB36" s="612"/>
      <c r="EC36" s="613"/>
    </row>
    <row r="37" spans="2:133" ht="11.25" customHeight="1">
      <c r="AQ37" s="614" t="s">
        <v>312</v>
      </c>
      <c r="AR37" s="615"/>
      <c r="AS37" s="615"/>
      <c r="AT37" s="615"/>
      <c r="AU37" s="615"/>
      <c r="AV37" s="615"/>
      <c r="AW37" s="615"/>
      <c r="AX37" s="615"/>
      <c r="AY37" s="616"/>
      <c r="AZ37" s="588" t="s">
        <v>213</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28921</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693065</v>
      </c>
      <c r="CS37" s="607"/>
      <c r="CT37" s="607"/>
      <c r="CU37" s="607"/>
      <c r="CV37" s="607"/>
      <c r="CW37" s="607"/>
      <c r="CX37" s="607"/>
      <c r="CY37" s="608"/>
      <c r="CZ37" s="591">
        <v>0.9</v>
      </c>
      <c r="DA37" s="609"/>
      <c r="DB37" s="609"/>
      <c r="DC37" s="610"/>
      <c r="DD37" s="594">
        <v>693065</v>
      </c>
      <c r="DE37" s="607"/>
      <c r="DF37" s="607"/>
      <c r="DG37" s="607"/>
      <c r="DH37" s="607"/>
      <c r="DI37" s="607"/>
      <c r="DJ37" s="607"/>
      <c r="DK37" s="608"/>
      <c r="DL37" s="594">
        <v>577511</v>
      </c>
      <c r="DM37" s="607"/>
      <c r="DN37" s="607"/>
      <c r="DO37" s="607"/>
      <c r="DP37" s="607"/>
      <c r="DQ37" s="607"/>
      <c r="DR37" s="607"/>
      <c r="DS37" s="607"/>
      <c r="DT37" s="607"/>
      <c r="DU37" s="607"/>
      <c r="DV37" s="608"/>
      <c r="DW37" s="611">
        <v>1.4</v>
      </c>
      <c r="DX37" s="612"/>
      <c r="DY37" s="612"/>
      <c r="DZ37" s="612"/>
      <c r="EA37" s="612"/>
      <c r="EB37" s="612"/>
      <c r="EC37" s="613"/>
    </row>
    <row r="38" spans="2:133" ht="11.25" customHeight="1">
      <c r="AQ38" s="614" t="s">
        <v>315</v>
      </c>
      <c r="AR38" s="615"/>
      <c r="AS38" s="615"/>
      <c r="AT38" s="615"/>
      <c r="AU38" s="615"/>
      <c r="AV38" s="615"/>
      <c r="AW38" s="615"/>
      <c r="AX38" s="615"/>
      <c r="AY38" s="616"/>
      <c r="AZ38" s="588" t="s">
        <v>108</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45505</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7150582</v>
      </c>
      <c r="CS38" s="589"/>
      <c r="CT38" s="589"/>
      <c r="CU38" s="589"/>
      <c r="CV38" s="589"/>
      <c r="CW38" s="589"/>
      <c r="CX38" s="589"/>
      <c r="CY38" s="590"/>
      <c r="CZ38" s="591">
        <v>9.5</v>
      </c>
      <c r="DA38" s="609"/>
      <c r="DB38" s="609"/>
      <c r="DC38" s="610"/>
      <c r="DD38" s="594">
        <v>6381604</v>
      </c>
      <c r="DE38" s="589"/>
      <c r="DF38" s="589"/>
      <c r="DG38" s="589"/>
      <c r="DH38" s="589"/>
      <c r="DI38" s="589"/>
      <c r="DJ38" s="589"/>
      <c r="DK38" s="590"/>
      <c r="DL38" s="594">
        <v>4979282</v>
      </c>
      <c r="DM38" s="589"/>
      <c r="DN38" s="589"/>
      <c r="DO38" s="589"/>
      <c r="DP38" s="589"/>
      <c r="DQ38" s="589"/>
      <c r="DR38" s="589"/>
      <c r="DS38" s="589"/>
      <c r="DT38" s="589"/>
      <c r="DU38" s="589"/>
      <c r="DV38" s="590"/>
      <c r="DW38" s="611">
        <v>11.7</v>
      </c>
      <c r="DX38" s="612"/>
      <c r="DY38" s="612"/>
      <c r="DZ38" s="612"/>
      <c r="EA38" s="612"/>
      <c r="EB38" s="612"/>
      <c r="EC38" s="613"/>
    </row>
    <row r="39" spans="2:133" ht="11.25" customHeight="1">
      <c r="AQ39" s="614" t="s">
        <v>318</v>
      </c>
      <c r="AR39" s="615"/>
      <c r="AS39" s="615"/>
      <c r="AT39" s="615"/>
      <c r="AU39" s="615"/>
      <c r="AV39" s="615"/>
      <c r="AW39" s="615"/>
      <c r="AX39" s="615"/>
      <c r="AY39" s="616"/>
      <c r="AZ39" s="588" t="s">
        <v>108</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97</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2943228</v>
      </c>
      <c r="CS39" s="607"/>
      <c r="CT39" s="607"/>
      <c r="CU39" s="607"/>
      <c r="CV39" s="607"/>
      <c r="CW39" s="607"/>
      <c r="CX39" s="607"/>
      <c r="CY39" s="608"/>
      <c r="CZ39" s="591">
        <v>3.9</v>
      </c>
      <c r="DA39" s="609"/>
      <c r="DB39" s="609"/>
      <c r="DC39" s="610"/>
      <c r="DD39" s="594">
        <v>2933817</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1828000</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83</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37450</v>
      </c>
      <c r="CS40" s="589"/>
      <c r="CT40" s="589"/>
      <c r="CU40" s="589"/>
      <c r="CV40" s="589"/>
      <c r="CW40" s="589"/>
      <c r="CX40" s="589"/>
      <c r="CY40" s="590"/>
      <c r="CZ40" s="591">
        <v>0.1</v>
      </c>
      <c r="DA40" s="609"/>
      <c r="DB40" s="609"/>
      <c r="DC40" s="610"/>
      <c r="DD40" s="594">
        <v>294</v>
      </c>
      <c r="DE40" s="589"/>
      <c r="DF40" s="589"/>
      <c r="DG40" s="589"/>
      <c r="DH40" s="589"/>
      <c r="DI40" s="589"/>
      <c r="DJ40" s="589"/>
      <c r="DK40" s="590"/>
      <c r="DL40" s="594" t="s">
        <v>108</v>
      </c>
      <c r="DM40" s="589"/>
      <c r="DN40" s="589"/>
      <c r="DO40" s="589"/>
      <c r="DP40" s="589"/>
      <c r="DQ40" s="589"/>
      <c r="DR40" s="589"/>
      <c r="DS40" s="589"/>
      <c r="DT40" s="589"/>
      <c r="DU40" s="589"/>
      <c r="DV40" s="590"/>
      <c r="DW40" s="611" t="s">
        <v>108</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3376582</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266</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8719802</v>
      </c>
      <c r="CS42" s="589"/>
      <c r="CT42" s="589"/>
      <c r="CU42" s="589"/>
      <c r="CV42" s="589"/>
      <c r="CW42" s="589"/>
      <c r="CX42" s="589"/>
      <c r="CY42" s="590"/>
      <c r="CZ42" s="591">
        <v>11.6</v>
      </c>
      <c r="DA42" s="592"/>
      <c r="DB42" s="592"/>
      <c r="DC42" s="593"/>
      <c r="DD42" s="594">
        <v>1972159</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115002</v>
      </c>
      <c r="CS43" s="607"/>
      <c r="CT43" s="607"/>
      <c r="CU43" s="607"/>
      <c r="CV43" s="607"/>
      <c r="CW43" s="607"/>
      <c r="CX43" s="607"/>
      <c r="CY43" s="608"/>
      <c r="CZ43" s="591">
        <v>0.2</v>
      </c>
      <c r="DA43" s="609"/>
      <c r="DB43" s="609"/>
      <c r="DC43" s="610"/>
      <c r="DD43" s="594">
        <v>115002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332</v>
      </c>
      <c r="CD44" s="601" t="s">
        <v>285</v>
      </c>
      <c r="CE44" s="602"/>
      <c r="CF44" s="585" t="s">
        <v>333</v>
      </c>
      <c r="CG44" s="586"/>
      <c r="CH44" s="586"/>
      <c r="CI44" s="586"/>
      <c r="CJ44" s="586"/>
      <c r="CK44" s="586"/>
      <c r="CL44" s="586"/>
      <c r="CM44" s="586"/>
      <c r="CN44" s="586"/>
      <c r="CO44" s="586"/>
      <c r="CP44" s="586"/>
      <c r="CQ44" s="587"/>
      <c r="CR44" s="588">
        <v>8719802</v>
      </c>
      <c r="CS44" s="589"/>
      <c r="CT44" s="589"/>
      <c r="CU44" s="589"/>
      <c r="CV44" s="589"/>
      <c r="CW44" s="589"/>
      <c r="CX44" s="589"/>
      <c r="CY44" s="590"/>
      <c r="CZ44" s="591">
        <v>11.6</v>
      </c>
      <c r="DA44" s="592"/>
      <c r="DB44" s="592"/>
      <c r="DC44" s="593"/>
      <c r="DD44" s="594">
        <v>1972159</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334</v>
      </c>
      <c r="CG45" s="586"/>
      <c r="CH45" s="586"/>
      <c r="CI45" s="586"/>
      <c r="CJ45" s="586"/>
      <c r="CK45" s="586"/>
      <c r="CL45" s="586"/>
      <c r="CM45" s="586"/>
      <c r="CN45" s="586"/>
      <c r="CO45" s="586"/>
      <c r="CP45" s="586"/>
      <c r="CQ45" s="587"/>
      <c r="CR45" s="588">
        <v>4044629</v>
      </c>
      <c r="CS45" s="607"/>
      <c r="CT45" s="607"/>
      <c r="CU45" s="607"/>
      <c r="CV45" s="607"/>
      <c r="CW45" s="607"/>
      <c r="CX45" s="607"/>
      <c r="CY45" s="608"/>
      <c r="CZ45" s="591">
        <v>5.4</v>
      </c>
      <c r="DA45" s="609"/>
      <c r="DB45" s="609"/>
      <c r="DC45" s="610"/>
      <c r="DD45" s="594">
        <v>165240</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335</v>
      </c>
      <c r="CG46" s="586"/>
      <c r="CH46" s="586"/>
      <c r="CI46" s="586"/>
      <c r="CJ46" s="586"/>
      <c r="CK46" s="586"/>
      <c r="CL46" s="586"/>
      <c r="CM46" s="586"/>
      <c r="CN46" s="586"/>
      <c r="CO46" s="586"/>
      <c r="CP46" s="586"/>
      <c r="CQ46" s="587"/>
      <c r="CR46" s="588">
        <v>4675173</v>
      </c>
      <c r="CS46" s="589"/>
      <c r="CT46" s="589"/>
      <c r="CU46" s="589"/>
      <c r="CV46" s="589"/>
      <c r="CW46" s="589"/>
      <c r="CX46" s="589"/>
      <c r="CY46" s="590"/>
      <c r="CZ46" s="591">
        <v>6.2</v>
      </c>
      <c r="DA46" s="592"/>
      <c r="DB46" s="592"/>
      <c r="DC46" s="593"/>
      <c r="DD46" s="594">
        <v>1806919</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336</v>
      </c>
      <c r="CG47" s="586"/>
      <c r="CH47" s="586"/>
      <c r="CI47" s="586"/>
      <c r="CJ47" s="586"/>
      <c r="CK47" s="586"/>
      <c r="CL47" s="586"/>
      <c r="CM47" s="586"/>
      <c r="CN47" s="586"/>
      <c r="CO47" s="586"/>
      <c r="CP47" s="586"/>
      <c r="CQ47" s="587"/>
      <c r="CR47" s="588" t="s">
        <v>117</v>
      </c>
      <c r="CS47" s="607"/>
      <c r="CT47" s="607"/>
      <c r="CU47" s="607"/>
      <c r="CV47" s="607"/>
      <c r="CW47" s="607"/>
      <c r="CX47" s="607"/>
      <c r="CY47" s="608"/>
      <c r="CZ47" s="591" t="s">
        <v>117</v>
      </c>
      <c r="DA47" s="609"/>
      <c r="DB47" s="609"/>
      <c r="DC47" s="610"/>
      <c r="DD47" s="594" t="s">
        <v>117</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338</v>
      </c>
      <c r="CE49" s="570"/>
      <c r="CF49" s="570"/>
      <c r="CG49" s="570"/>
      <c r="CH49" s="570"/>
      <c r="CI49" s="570"/>
      <c r="CJ49" s="570"/>
      <c r="CK49" s="570"/>
      <c r="CL49" s="570"/>
      <c r="CM49" s="570"/>
      <c r="CN49" s="570"/>
      <c r="CO49" s="570"/>
      <c r="CP49" s="570"/>
      <c r="CQ49" s="571"/>
      <c r="CR49" s="572">
        <v>74877394</v>
      </c>
      <c r="CS49" s="573"/>
      <c r="CT49" s="573"/>
      <c r="CU49" s="573"/>
      <c r="CV49" s="573"/>
      <c r="CW49" s="573"/>
      <c r="CX49" s="573"/>
      <c r="CY49" s="574"/>
      <c r="CZ49" s="575">
        <v>100</v>
      </c>
      <c r="DA49" s="576"/>
      <c r="DB49" s="576"/>
      <c r="DC49" s="577"/>
      <c r="DD49" s="578">
        <v>45716344</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9" zoomScale="70" zoomScaleNormal="25" zoomScaleSheetLayoutView="70" workbookViewId="0">
      <selection activeCell="V69" sqref="V69:Z69"/>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361</v>
      </c>
      <c r="C7" s="1047"/>
      <c r="D7" s="1047"/>
      <c r="E7" s="1047"/>
      <c r="F7" s="1047"/>
      <c r="G7" s="1047"/>
      <c r="H7" s="1047"/>
      <c r="I7" s="1047"/>
      <c r="J7" s="1047"/>
      <c r="K7" s="1047"/>
      <c r="L7" s="1047"/>
      <c r="M7" s="1047"/>
      <c r="N7" s="1047"/>
      <c r="O7" s="1047"/>
      <c r="P7" s="1048"/>
      <c r="Q7" s="1100">
        <v>79269</v>
      </c>
      <c r="R7" s="1101"/>
      <c r="S7" s="1101"/>
      <c r="T7" s="1101"/>
      <c r="U7" s="1101"/>
      <c r="V7" s="1101">
        <v>74877</v>
      </c>
      <c r="W7" s="1101"/>
      <c r="X7" s="1101"/>
      <c r="Y7" s="1101"/>
      <c r="Z7" s="1101"/>
      <c r="AA7" s="1101">
        <v>4391</v>
      </c>
      <c r="AB7" s="1101"/>
      <c r="AC7" s="1101"/>
      <c r="AD7" s="1101"/>
      <c r="AE7" s="1102"/>
      <c r="AF7" s="1103">
        <v>3823</v>
      </c>
      <c r="AG7" s="1104"/>
      <c r="AH7" s="1104"/>
      <c r="AI7" s="1104"/>
      <c r="AJ7" s="1105"/>
      <c r="AK7" s="1087">
        <v>190</v>
      </c>
      <c r="AL7" s="1088"/>
      <c r="AM7" s="1088"/>
      <c r="AN7" s="1088"/>
      <c r="AO7" s="1088"/>
      <c r="AP7" s="1088">
        <v>30844</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533</v>
      </c>
      <c r="BT7" s="1092"/>
      <c r="BU7" s="1092"/>
      <c r="BV7" s="1092"/>
      <c r="BW7" s="1092"/>
      <c r="BX7" s="1092"/>
      <c r="BY7" s="1092"/>
      <c r="BZ7" s="1092"/>
      <c r="CA7" s="1092"/>
      <c r="CB7" s="1092"/>
      <c r="CC7" s="1092"/>
      <c r="CD7" s="1092"/>
      <c r="CE7" s="1092"/>
      <c r="CF7" s="1092"/>
      <c r="CG7" s="1093"/>
      <c r="CH7" s="1084">
        <v>0</v>
      </c>
      <c r="CI7" s="1085"/>
      <c r="CJ7" s="1085"/>
      <c r="CK7" s="1085"/>
      <c r="CL7" s="1086"/>
      <c r="CM7" s="1084">
        <v>408</v>
      </c>
      <c r="CN7" s="1085"/>
      <c r="CO7" s="1085"/>
      <c r="CP7" s="1085"/>
      <c r="CQ7" s="1086"/>
      <c r="CR7" s="1084">
        <v>658</v>
      </c>
      <c r="CS7" s="1085"/>
      <c r="CT7" s="1085"/>
      <c r="CU7" s="1085"/>
      <c r="CV7" s="1086"/>
      <c r="CW7" s="1084">
        <v>134</v>
      </c>
      <c r="CX7" s="1085"/>
      <c r="CY7" s="1085"/>
      <c r="CZ7" s="1085"/>
      <c r="DA7" s="1086"/>
      <c r="DB7" s="1084" t="s">
        <v>537</v>
      </c>
      <c r="DC7" s="1085"/>
      <c r="DD7" s="1085"/>
      <c r="DE7" s="1085"/>
      <c r="DF7" s="1086"/>
      <c r="DG7" s="1084" t="s">
        <v>537</v>
      </c>
      <c r="DH7" s="1085"/>
      <c r="DI7" s="1085"/>
      <c r="DJ7" s="1085"/>
      <c r="DK7" s="1086"/>
      <c r="DL7" s="1084" t="s">
        <v>537</v>
      </c>
      <c r="DM7" s="1085"/>
      <c r="DN7" s="1085"/>
      <c r="DO7" s="1085"/>
      <c r="DP7" s="1086"/>
      <c r="DQ7" s="1084" t="s">
        <v>537</v>
      </c>
      <c r="DR7" s="1085"/>
      <c r="DS7" s="1085"/>
      <c r="DT7" s="1085"/>
      <c r="DU7" s="1086"/>
      <c r="DV7" s="1111"/>
      <c r="DW7" s="1112"/>
      <c r="DX7" s="1112"/>
      <c r="DY7" s="1112"/>
      <c r="DZ7" s="1113"/>
      <c r="EA7" s="205"/>
    </row>
    <row r="8" spans="1:131" s="206" customFormat="1" ht="26.25" customHeight="1">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534</v>
      </c>
      <c r="BT8" s="1011"/>
      <c r="BU8" s="1011"/>
      <c r="BV8" s="1011"/>
      <c r="BW8" s="1011"/>
      <c r="BX8" s="1011"/>
      <c r="BY8" s="1011"/>
      <c r="BZ8" s="1011"/>
      <c r="CA8" s="1011"/>
      <c r="CB8" s="1011"/>
      <c r="CC8" s="1011"/>
      <c r="CD8" s="1011"/>
      <c r="CE8" s="1011"/>
      <c r="CF8" s="1011"/>
      <c r="CG8" s="1012"/>
      <c r="CH8" s="985">
        <v>185</v>
      </c>
      <c r="CI8" s="986"/>
      <c r="CJ8" s="986"/>
      <c r="CK8" s="986"/>
      <c r="CL8" s="987"/>
      <c r="CM8" s="985">
        <v>1757</v>
      </c>
      <c r="CN8" s="986"/>
      <c r="CO8" s="986"/>
      <c r="CP8" s="986"/>
      <c r="CQ8" s="987"/>
      <c r="CR8" s="985">
        <v>150</v>
      </c>
      <c r="CS8" s="986"/>
      <c r="CT8" s="986"/>
      <c r="CU8" s="986"/>
      <c r="CV8" s="987"/>
      <c r="CW8" s="985" t="s">
        <v>537</v>
      </c>
      <c r="CX8" s="986"/>
      <c r="CY8" s="986"/>
      <c r="CZ8" s="986"/>
      <c r="DA8" s="987"/>
      <c r="DB8" s="985" t="s">
        <v>537</v>
      </c>
      <c r="DC8" s="986"/>
      <c r="DD8" s="986"/>
      <c r="DE8" s="986"/>
      <c r="DF8" s="987"/>
      <c r="DG8" s="985" t="s">
        <v>537</v>
      </c>
      <c r="DH8" s="986"/>
      <c r="DI8" s="986"/>
      <c r="DJ8" s="986"/>
      <c r="DK8" s="987"/>
      <c r="DL8" s="985" t="s">
        <v>537</v>
      </c>
      <c r="DM8" s="986"/>
      <c r="DN8" s="986"/>
      <c r="DO8" s="986"/>
      <c r="DP8" s="987"/>
      <c r="DQ8" s="985" t="s">
        <v>537</v>
      </c>
      <c r="DR8" s="986"/>
      <c r="DS8" s="986"/>
      <c r="DT8" s="986"/>
      <c r="DU8" s="987"/>
      <c r="DV8" s="988"/>
      <c r="DW8" s="989"/>
      <c r="DX8" s="989"/>
      <c r="DY8" s="989"/>
      <c r="DZ8" s="990"/>
      <c r="EA8" s="205"/>
    </row>
    <row r="9" spans="1:131" s="206" customFormat="1" ht="26.25" customHeight="1">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t="s">
        <v>536</v>
      </c>
      <c r="BS9" s="1010" t="s">
        <v>535</v>
      </c>
      <c r="BT9" s="1011"/>
      <c r="BU9" s="1011"/>
      <c r="BV9" s="1011"/>
      <c r="BW9" s="1011"/>
      <c r="BX9" s="1011"/>
      <c r="BY9" s="1011"/>
      <c r="BZ9" s="1011"/>
      <c r="CA9" s="1011"/>
      <c r="CB9" s="1011"/>
      <c r="CC9" s="1011"/>
      <c r="CD9" s="1011"/>
      <c r="CE9" s="1011"/>
      <c r="CF9" s="1011"/>
      <c r="CG9" s="1012"/>
      <c r="CH9" s="985">
        <v>0</v>
      </c>
      <c r="CI9" s="986"/>
      <c r="CJ9" s="986"/>
      <c r="CK9" s="986"/>
      <c r="CL9" s="987"/>
      <c r="CM9" s="985">
        <v>20</v>
      </c>
      <c r="CN9" s="986"/>
      <c r="CO9" s="986"/>
      <c r="CP9" s="986"/>
      <c r="CQ9" s="987"/>
      <c r="CR9" s="985">
        <v>5</v>
      </c>
      <c r="CS9" s="986"/>
      <c r="CT9" s="986"/>
      <c r="CU9" s="986"/>
      <c r="CV9" s="987"/>
      <c r="CW9" s="985" t="s">
        <v>537</v>
      </c>
      <c r="CX9" s="986"/>
      <c r="CY9" s="986"/>
      <c r="CZ9" s="986"/>
      <c r="DA9" s="987"/>
      <c r="DB9" s="985" t="s">
        <v>537</v>
      </c>
      <c r="DC9" s="986"/>
      <c r="DD9" s="986"/>
      <c r="DE9" s="986"/>
      <c r="DF9" s="987"/>
      <c r="DG9" s="985">
        <v>367</v>
      </c>
      <c r="DH9" s="986"/>
      <c r="DI9" s="986"/>
      <c r="DJ9" s="986"/>
      <c r="DK9" s="987"/>
      <c r="DL9" s="985" t="s">
        <v>537</v>
      </c>
      <c r="DM9" s="986"/>
      <c r="DN9" s="986"/>
      <c r="DO9" s="986"/>
      <c r="DP9" s="987"/>
      <c r="DQ9" s="985" t="s">
        <v>537</v>
      </c>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538</v>
      </c>
      <c r="BT10" s="1011"/>
      <c r="BU10" s="1011"/>
      <c r="BV10" s="1011"/>
      <c r="BW10" s="1011"/>
      <c r="BX10" s="1011"/>
      <c r="BY10" s="1011"/>
      <c r="BZ10" s="1011"/>
      <c r="CA10" s="1011"/>
      <c r="CB10" s="1011"/>
      <c r="CC10" s="1011"/>
      <c r="CD10" s="1011"/>
      <c r="CE10" s="1011"/>
      <c r="CF10" s="1011"/>
      <c r="CG10" s="1012"/>
      <c r="CH10" s="985">
        <v>757</v>
      </c>
      <c r="CI10" s="986"/>
      <c r="CJ10" s="986"/>
      <c r="CK10" s="986"/>
      <c r="CL10" s="987"/>
      <c r="CM10" s="985">
        <v>29789</v>
      </c>
      <c r="CN10" s="986"/>
      <c r="CO10" s="986"/>
      <c r="CP10" s="986"/>
      <c r="CQ10" s="987"/>
      <c r="CR10" s="985">
        <v>331</v>
      </c>
      <c r="CS10" s="986"/>
      <c r="CT10" s="986"/>
      <c r="CU10" s="986"/>
      <c r="CV10" s="987"/>
      <c r="CW10" s="985" t="s">
        <v>539</v>
      </c>
      <c r="CX10" s="986"/>
      <c r="CY10" s="986"/>
      <c r="CZ10" s="986"/>
      <c r="DA10" s="987"/>
      <c r="DB10" s="985">
        <v>1500</v>
      </c>
      <c r="DC10" s="986"/>
      <c r="DD10" s="986"/>
      <c r="DE10" s="986"/>
      <c r="DF10" s="987"/>
      <c r="DG10" s="985" t="s">
        <v>539</v>
      </c>
      <c r="DH10" s="986"/>
      <c r="DI10" s="986"/>
      <c r="DJ10" s="986"/>
      <c r="DK10" s="987"/>
      <c r="DL10" s="985" t="s">
        <v>539</v>
      </c>
      <c r="DM10" s="986"/>
      <c r="DN10" s="986"/>
      <c r="DO10" s="986"/>
      <c r="DP10" s="987"/>
      <c r="DQ10" s="985" t="s">
        <v>539</v>
      </c>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362</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363</v>
      </c>
      <c r="B23" s="940" t="s">
        <v>364</v>
      </c>
      <c r="C23" s="941"/>
      <c r="D23" s="941"/>
      <c r="E23" s="941"/>
      <c r="F23" s="941"/>
      <c r="G23" s="941"/>
      <c r="H23" s="941"/>
      <c r="I23" s="941"/>
      <c r="J23" s="941"/>
      <c r="K23" s="941"/>
      <c r="L23" s="941"/>
      <c r="M23" s="941"/>
      <c r="N23" s="941"/>
      <c r="O23" s="941"/>
      <c r="P23" s="942"/>
      <c r="Q23" s="1064">
        <v>79269</v>
      </c>
      <c r="R23" s="1065"/>
      <c r="S23" s="1065"/>
      <c r="T23" s="1065"/>
      <c r="U23" s="1065"/>
      <c r="V23" s="1065">
        <v>74877</v>
      </c>
      <c r="W23" s="1065"/>
      <c r="X23" s="1065"/>
      <c r="Y23" s="1065"/>
      <c r="Z23" s="1065"/>
      <c r="AA23" s="1065">
        <v>4391</v>
      </c>
      <c r="AB23" s="1065"/>
      <c r="AC23" s="1065"/>
      <c r="AD23" s="1065"/>
      <c r="AE23" s="1066"/>
      <c r="AF23" s="1067">
        <v>3823</v>
      </c>
      <c r="AG23" s="1065"/>
      <c r="AH23" s="1065"/>
      <c r="AI23" s="1065"/>
      <c r="AJ23" s="1068"/>
      <c r="AK23" s="1069"/>
      <c r="AL23" s="1070"/>
      <c r="AM23" s="1070"/>
      <c r="AN23" s="1070"/>
      <c r="AO23" s="1070"/>
      <c r="AP23" s="1065">
        <v>30844</v>
      </c>
      <c r="AQ23" s="1065"/>
      <c r="AR23" s="1065"/>
      <c r="AS23" s="1065"/>
      <c r="AT23" s="1065"/>
      <c r="AU23" s="1071"/>
      <c r="AV23" s="1071"/>
      <c r="AW23" s="1071"/>
      <c r="AX23" s="1071"/>
      <c r="AY23" s="1072"/>
      <c r="AZ23" s="1061" t="s">
        <v>108</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344</v>
      </c>
      <c r="B26" s="992"/>
      <c r="C26" s="992"/>
      <c r="D26" s="992"/>
      <c r="E26" s="992"/>
      <c r="F26" s="992"/>
      <c r="G26" s="992"/>
      <c r="H26" s="992"/>
      <c r="I26" s="992"/>
      <c r="J26" s="992"/>
      <c r="K26" s="992"/>
      <c r="L26" s="992"/>
      <c r="M26" s="992"/>
      <c r="N26" s="992"/>
      <c r="O26" s="992"/>
      <c r="P26" s="993"/>
      <c r="Q26" s="997" t="s">
        <v>367</v>
      </c>
      <c r="R26" s="998"/>
      <c r="S26" s="998"/>
      <c r="T26" s="998"/>
      <c r="U26" s="999"/>
      <c r="V26" s="997" t="s">
        <v>368</v>
      </c>
      <c r="W26" s="998"/>
      <c r="X26" s="998"/>
      <c r="Y26" s="998"/>
      <c r="Z26" s="999"/>
      <c r="AA26" s="997" t="s">
        <v>369</v>
      </c>
      <c r="AB26" s="998"/>
      <c r="AC26" s="998"/>
      <c r="AD26" s="998"/>
      <c r="AE26" s="998"/>
      <c r="AF26" s="1055" t="s">
        <v>370</v>
      </c>
      <c r="AG26" s="1004"/>
      <c r="AH26" s="1004"/>
      <c r="AI26" s="1004"/>
      <c r="AJ26" s="1056"/>
      <c r="AK26" s="998" t="s">
        <v>371</v>
      </c>
      <c r="AL26" s="998"/>
      <c r="AM26" s="998"/>
      <c r="AN26" s="998"/>
      <c r="AO26" s="999"/>
      <c r="AP26" s="997" t="s">
        <v>372</v>
      </c>
      <c r="AQ26" s="998"/>
      <c r="AR26" s="998"/>
      <c r="AS26" s="998"/>
      <c r="AT26" s="999"/>
      <c r="AU26" s="997" t="s">
        <v>373</v>
      </c>
      <c r="AV26" s="998"/>
      <c r="AW26" s="998"/>
      <c r="AX26" s="998"/>
      <c r="AY26" s="999"/>
      <c r="AZ26" s="997" t="s">
        <v>374</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375</v>
      </c>
      <c r="C28" s="1047"/>
      <c r="D28" s="1047"/>
      <c r="E28" s="1047"/>
      <c r="F28" s="1047"/>
      <c r="G28" s="1047"/>
      <c r="H28" s="1047"/>
      <c r="I28" s="1047"/>
      <c r="J28" s="1047"/>
      <c r="K28" s="1047"/>
      <c r="L28" s="1047"/>
      <c r="M28" s="1047"/>
      <c r="N28" s="1047"/>
      <c r="O28" s="1047"/>
      <c r="P28" s="1048"/>
      <c r="Q28" s="1049">
        <v>21368</v>
      </c>
      <c r="R28" s="1050"/>
      <c r="S28" s="1050"/>
      <c r="T28" s="1050"/>
      <c r="U28" s="1050"/>
      <c r="V28" s="1050">
        <v>21240</v>
      </c>
      <c r="W28" s="1050"/>
      <c r="X28" s="1050"/>
      <c r="Y28" s="1050"/>
      <c r="Z28" s="1050"/>
      <c r="AA28" s="1050">
        <v>128</v>
      </c>
      <c r="AB28" s="1050"/>
      <c r="AC28" s="1050"/>
      <c r="AD28" s="1050"/>
      <c r="AE28" s="1051"/>
      <c r="AF28" s="1052">
        <v>128</v>
      </c>
      <c r="AG28" s="1050"/>
      <c r="AH28" s="1050"/>
      <c r="AI28" s="1050"/>
      <c r="AJ28" s="1053"/>
      <c r="AK28" s="1054">
        <v>1828</v>
      </c>
      <c r="AL28" s="1042"/>
      <c r="AM28" s="1042"/>
      <c r="AN28" s="1042"/>
      <c r="AO28" s="1042"/>
      <c r="AP28" s="1042" t="s">
        <v>537</v>
      </c>
      <c r="AQ28" s="1042"/>
      <c r="AR28" s="1042"/>
      <c r="AS28" s="1042"/>
      <c r="AT28" s="1042"/>
      <c r="AU28" s="1042" t="s">
        <v>537</v>
      </c>
      <c r="AV28" s="1042"/>
      <c r="AW28" s="1042"/>
      <c r="AX28" s="1042"/>
      <c r="AY28" s="1042"/>
      <c r="AZ28" s="1043" t="s">
        <v>473</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376</v>
      </c>
      <c r="C29" s="1028"/>
      <c r="D29" s="1028"/>
      <c r="E29" s="1028"/>
      <c r="F29" s="1028"/>
      <c r="G29" s="1028"/>
      <c r="H29" s="1028"/>
      <c r="I29" s="1028"/>
      <c r="J29" s="1028"/>
      <c r="K29" s="1028"/>
      <c r="L29" s="1028"/>
      <c r="M29" s="1028"/>
      <c r="N29" s="1028"/>
      <c r="O29" s="1028"/>
      <c r="P29" s="1029"/>
      <c r="Q29" s="1039">
        <v>11865</v>
      </c>
      <c r="R29" s="1040"/>
      <c r="S29" s="1040"/>
      <c r="T29" s="1040"/>
      <c r="U29" s="1040"/>
      <c r="V29" s="1040">
        <v>11725</v>
      </c>
      <c r="W29" s="1040"/>
      <c r="X29" s="1040"/>
      <c r="Y29" s="1040"/>
      <c r="Z29" s="1040"/>
      <c r="AA29" s="1040">
        <v>140</v>
      </c>
      <c r="AB29" s="1040"/>
      <c r="AC29" s="1040"/>
      <c r="AD29" s="1040"/>
      <c r="AE29" s="1041"/>
      <c r="AF29" s="1033">
        <v>140</v>
      </c>
      <c r="AG29" s="1034"/>
      <c r="AH29" s="1034"/>
      <c r="AI29" s="1034"/>
      <c r="AJ29" s="1035"/>
      <c r="AK29" s="976">
        <v>1749</v>
      </c>
      <c r="AL29" s="967"/>
      <c r="AM29" s="967"/>
      <c r="AN29" s="967"/>
      <c r="AO29" s="967"/>
      <c r="AP29" s="967">
        <v>193</v>
      </c>
      <c r="AQ29" s="967"/>
      <c r="AR29" s="967"/>
      <c r="AS29" s="967"/>
      <c r="AT29" s="967"/>
      <c r="AU29" s="967" t="s">
        <v>537</v>
      </c>
      <c r="AV29" s="967"/>
      <c r="AW29" s="967"/>
      <c r="AX29" s="967"/>
      <c r="AY29" s="967"/>
      <c r="AZ29" s="1038" t="s">
        <v>473</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377</v>
      </c>
      <c r="C30" s="1028"/>
      <c r="D30" s="1028"/>
      <c r="E30" s="1028"/>
      <c r="F30" s="1028"/>
      <c r="G30" s="1028"/>
      <c r="H30" s="1028"/>
      <c r="I30" s="1028"/>
      <c r="J30" s="1028"/>
      <c r="K30" s="1028"/>
      <c r="L30" s="1028"/>
      <c r="M30" s="1028"/>
      <c r="N30" s="1028"/>
      <c r="O30" s="1028"/>
      <c r="P30" s="1029"/>
      <c r="Q30" s="1039">
        <v>3331</v>
      </c>
      <c r="R30" s="1040"/>
      <c r="S30" s="1040"/>
      <c r="T30" s="1040"/>
      <c r="U30" s="1040"/>
      <c r="V30" s="1040">
        <v>3329</v>
      </c>
      <c r="W30" s="1040"/>
      <c r="X30" s="1040"/>
      <c r="Y30" s="1040"/>
      <c r="Z30" s="1040"/>
      <c r="AA30" s="1040">
        <v>3</v>
      </c>
      <c r="AB30" s="1040"/>
      <c r="AC30" s="1040"/>
      <c r="AD30" s="1040"/>
      <c r="AE30" s="1041"/>
      <c r="AF30" s="1033">
        <v>3</v>
      </c>
      <c r="AG30" s="1034"/>
      <c r="AH30" s="1034"/>
      <c r="AI30" s="1034"/>
      <c r="AJ30" s="1035"/>
      <c r="AK30" s="976">
        <v>1600</v>
      </c>
      <c r="AL30" s="967"/>
      <c r="AM30" s="967"/>
      <c r="AN30" s="967"/>
      <c r="AO30" s="967"/>
      <c r="AP30" s="967" t="s">
        <v>537</v>
      </c>
      <c r="AQ30" s="967"/>
      <c r="AR30" s="967"/>
      <c r="AS30" s="967"/>
      <c r="AT30" s="967"/>
      <c r="AU30" s="967" t="s">
        <v>537</v>
      </c>
      <c r="AV30" s="967"/>
      <c r="AW30" s="967"/>
      <c r="AX30" s="967"/>
      <c r="AY30" s="967"/>
      <c r="AZ30" s="1038" t="s">
        <v>473</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378</v>
      </c>
      <c r="C31" s="1028"/>
      <c r="D31" s="1028"/>
      <c r="E31" s="1028"/>
      <c r="F31" s="1028"/>
      <c r="G31" s="1028"/>
      <c r="H31" s="1028"/>
      <c r="I31" s="1028"/>
      <c r="J31" s="1028"/>
      <c r="K31" s="1028"/>
      <c r="L31" s="1028"/>
      <c r="M31" s="1028"/>
      <c r="N31" s="1028"/>
      <c r="O31" s="1028"/>
      <c r="P31" s="1029"/>
      <c r="Q31" s="1039">
        <v>149</v>
      </c>
      <c r="R31" s="1040"/>
      <c r="S31" s="1040"/>
      <c r="T31" s="1040"/>
      <c r="U31" s="1040"/>
      <c r="V31" s="1040">
        <v>149</v>
      </c>
      <c r="W31" s="1040"/>
      <c r="X31" s="1040"/>
      <c r="Y31" s="1040"/>
      <c r="Z31" s="1040"/>
      <c r="AA31" s="1040">
        <v>1</v>
      </c>
      <c r="AB31" s="1040"/>
      <c r="AC31" s="1040"/>
      <c r="AD31" s="1040"/>
      <c r="AE31" s="1041"/>
      <c r="AF31" s="1033">
        <v>1</v>
      </c>
      <c r="AG31" s="1034"/>
      <c r="AH31" s="1034"/>
      <c r="AI31" s="1034"/>
      <c r="AJ31" s="1035"/>
      <c r="AK31" s="976">
        <v>8</v>
      </c>
      <c r="AL31" s="967"/>
      <c r="AM31" s="967"/>
      <c r="AN31" s="967"/>
      <c r="AO31" s="967"/>
      <c r="AP31" s="967" t="s">
        <v>537</v>
      </c>
      <c r="AQ31" s="967"/>
      <c r="AR31" s="967"/>
      <c r="AS31" s="967"/>
      <c r="AT31" s="967"/>
      <c r="AU31" s="967" t="s">
        <v>537</v>
      </c>
      <c r="AV31" s="967"/>
      <c r="AW31" s="967"/>
      <c r="AX31" s="967"/>
      <c r="AY31" s="967"/>
      <c r="AZ31" s="1038" t="s">
        <v>473</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379</v>
      </c>
      <c r="C32" s="1028"/>
      <c r="D32" s="1028"/>
      <c r="E32" s="1028"/>
      <c r="F32" s="1028"/>
      <c r="G32" s="1028"/>
      <c r="H32" s="1028"/>
      <c r="I32" s="1028"/>
      <c r="J32" s="1028"/>
      <c r="K32" s="1028"/>
      <c r="L32" s="1028"/>
      <c r="M32" s="1028"/>
      <c r="N32" s="1028"/>
      <c r="O32" s="1028"/>
      <c r="P32" s="1029"/>
      <c r="Q32" s="1039">
        <v>17390</v>
      </c>
      <c r="R32" s="1040"/>
      <c r="S32" s="1040"/>
      <c r="T32" s="1040"/>
      <c r="U32" s="1040"/>
      <c r="V32" s="1040">
        <v>17266</v>
      </c>
      <c r="W32" s="1040"/>
      <c r="X32" s="1040"/>
      <c r="Y32" s="1040"/>
      <c r="Z32" s="1040"/>
      <c r="AA32" s="1040">
        <v>124</v>
      </c>
      <c r="AB32" s="1040"/>
      <c r="AC32" s="1040"/>
      <c r="AD32" s="1040"/>
      <c r="AE32" s="1041"/>
      <c r="AF32" s="1033">
        <v>124</v>
      </c>
      <c r="AG32" s="1034"/>
      <c r="AH32" s="1034"/>
      <c r="AI32" s="1034"/>
      <c r="AJ32" s="1035"/>
      <c r="AK32" s="976">
        <v>452</v>
      </c>
      <c r="AL32" s="967"/>
      <c r="AM32" s="967"/>
      <c r="AN32" s="967"/>
      <c r="AO32" s="967"/>
      <c r="AP32" s="967" t="s">
        <v>537</v>
      </c>
      <c r="AQ32" s="967"/>
      <c r="AR32" s="967"/>
      <c r="AS32" s="967"/>
      <c r="AT32" s="967"/>
      <c r="AU32" s="967" t="s">
        <v>537</v>
      </c>
      <c r="AV32" s="967"/>
      <c r="AW32" s="967"/>
      <c r="AX32" s="967"/>
      <c r="AY32" s="967"/>
      <c r="AZ32" s="1038" t="s">
        <v>473</v>
      </c>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380</v>
      </c>
      <c r="C33" s="1028"/>
      <c r="D33" s="1028"/>
      <c r="E33" s="1028"/>
      <c r="F33" s="1028"/>
      <c r="G33" s="1028"/>
      <c r="H33" s="1028"/>
      <c r="I33" s="1028"/>
      <c r="J33" s="1028"/>
      <c r="K33" s="1028"/>
      <c r="L33" s="1028"/>
      <c r="M33" s="1028"/>
      <c r="N33" s="1028"/>
      <c r="O33" s="1028"/>
      <c r="P33" s="1029"/>
      <c r="Q33" s="1039">
        <v>5124</v>
      </c>
      <c r="R33" s="1040"/>
      <c r="S33" s="1040"/>
      <c r="T33" s="1040"/>
      <c r="U33" s="1040"/>
      <c r="V33" s="1040">
        <v>5078</v>
      </c>
      <c r="W33" s="1040"/>
      <c r="X33" s="1040"/>
      <c r="Y33" s="1040"/>
      <c r="Z33" s="1040"/>
      <c r="AA33" s="1040">
        <v>45</v>
      </c>
      <c r="AB33" s="1040"/>
      <c r="AC33" s="1040"/>
      <c r="AD33" s="1040"/>
      <c r="AE33" s="1041"/>
      <c r="AF33" s="1033">
        <v>10</v>
      </c>
      <c r="AG33" s="1034"/>
      <c r="AH33" s="1034"/>
      <c r="AI33" s="1034"/>
      <c r="AJ33" s="1035"/>
      <c r="AK33" s="976">
        <v>1946</v>
      </c>
      <c r="AL33" s="967"/>
      <c r="AM33" s="967"/>
      <c r="AN33" s="967"/>
      <c r="AO33" s="967"/>
      <c r="AP33" s="967">
        <v>16200</v>
      </c>
      <c r="AQ33" s="967"/>
      <c r="AR33" s="967"/>
      <c r="AS33" s="967"/>
      <c r="AT33" s="967"/>
      <c r="AU33" s="967">
        <v>9283</v>
      </c>
      <c r="AV33" s="967"/>
      <c r="AW33" s="967"/>
      <c r="AX33" s="967"/>
      <c r="AY33" s="967"/>
      <c r="AZ33" s="1038" t="s">
        <v>473</v>
      </c>
      <c r="BA33" s="1038"/>
      <c r="BB33" s="1038"/>
      <c r="BC33" s="1038"/>
      <c r="BD33" s="1038"/>
      <c r="BE33" s="1022" t="s">
        <v>540</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381</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363</v>
      </c>
      <c r="B63" s="940" t="s">
        <v>382</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405</v>
      </c>
      <c r="AG63" s="955"/>
      <c r="AH63" s="955"/>
      <c r="AI63" s="955"/>
      <c r="AJ63" s="1020"/>
      <c r="AK63" s="1021"/>
      <c r="AL63" s="959"/>
      <c r="AM63" s="959"/>
      <c r="AN63" s="959"/>
      <c r="AO63" s="959"/>
      <c r="AP63" s="955">
        <v>16393</v>
      </c>
      <c r="AQ63" s="955"/>
      <c r="AR63" s="955"/>
      <c r="AS63" s="955"/>
      <c r="AT63" s="955"/>
      <c r="AU63" s="955">
        <v>9283</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384</v>
      </c>
      <c r="B66" s="992"/>
      <c r="C66" s="992"/>
      <c r="D66" s="992"/>
      <c r="E66" s="992"/>
      <c r="F66" s="992"/>
      <c r="G66" s="992"/>
      <c r="H66" s="992"/>
      <c r="I66" s="992"/>
      <c r="J66" s="992"/>
      <c r="K66" s="992"/>
      <c r="L66" s="992"/>
      <c r="M66" s="992"/>
      <c r="N66" s="992"/>
      <c r="O66" s="992"/>
      <c r="P66" s="993"/>
      <c r="Q66" s="997" t="s">
        <v>367</v>
      </c>
      <c r="R66" s="998"/>
      <c r="S66" s="998"/>
      <c r="T66" s="998"/>
      <c r="U66" s="999"/>
      <c r="V66" s="997" t="s">
        <v>368</v>
      </c>
      <c r="W66" s="998"/>
      <c r="X66" s="998"/>
      <c r="Y66" s="998"/>
      <c r="Z66" s="999"/>
      <c r="AA66" s="997" t="s">
        <v>369</v>
      </c>
      <c r="AB66" s="998"/>
      <c r="AC66" s="998"/>
      <c r="AD66" s="998"/>
      <c r="AE66" s="999"/>
      <c r="AF66" s="1003" t="s">
        <v>370</v>
      </c>
      <c r="AG66" s="1004"/>
      <c r="AH66" s="1004"/>
      <c r="AI66" s="1004"/>
      <c r="AJ66" s="1005"/>
      <c r="AK66" s="997" t="s">
        <v>371</v>
      </c>
      <c r="AL66" s="992"/>
      <c r="AM66" s="992"/>
      <c r="AN66" s="992"/>
      <c r="AO66" s="993"/>
      <c r="AP66" s="997" t="s">
        <v>372</v>
      </c>
      <c r="AQ66" s="998"/>
      <c r="AR66" s="998"/>
      <c r="AS66" s="998"/>
      <c r="AT66" s="999"/>
      <c r="AU66" s="997" t="s">
        <v>385</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527</v>
      </c>
      <c r="C68" s="982"/>
      <c r="D68" s="982"/>
      <c r="E68" s="982"/>
      <c r="F68" s="982"/>
      <c r="G68" s="982"/>
      <c r="H68" s="982"/>
      <c r="I68" s="982"/>
      <c r="J68" s="982"/>
      <c r="K68" s="982"/>
      <c r="L68" s="982"/>
      <c r="M68" s="982"/>
      <c r="N68" s="982"/>
      <c r="O68" s="982"/>
      <c r="P68" s="983"/>
      <c r="Q68" s="984">
        <v>10422</v>
      </c>
      <c r="R68" s="978"/>
      <c r="S68" s="978"/>
      <c r="T68" s="978"/>
      <c r="U68" s="978"/>
      <c r="V68" s="978">
        <v>10067</v>
      </c>
      <c r="W68" s="978"/>
      <c r="X68" s="978"/>
      <c r="Y68" s="978"/>
      <c r="Z68" s="978"/>
      <c r="AA68" s="978">
        <v>355</v>
      </c>
      <c r="AB68" s="978"/>
      <c r="AC68" s="978"/>
      <c r="AD68" s="978"/>
      <c r="AE68" s="978"/>
      <c r="AF68" s="978">
        <v>355</v>
      </c>
      <c r="AG68" s="978"/>
      <c r="AH68" s="978"/>
      <c r="AI68" s="978"/>
      <c r="AJ68" s="978"/>
      <c r="AK68" s="978">
        <v>0</v>
      </c>
      <c r="AL68" s="978"/>
      <c r="AM68" s="978"/>
      <c r="AN68" s="978"/>
      <c r="AO68" s="978"/>
      <c r="AP68" s="978">
        <v>6794</v>
      </c>
      <c r="AQ68" s="978"/>
      <c r="AR68" s="978"/>
      <c r="AS68" s="978"/>
      <c r="AT68" s="978"/>
      <c r="AU68" s="978">
        <v>394</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528</v>
      </c>
      <c r="C69" s="971"/>
      <c r="D69" s="971"/>
      <c r="E69" s="971"/>
      <c r="F69" s="971"/>
      <c r="G69" s="971"/>
      <c r="H69" s="971"/>
      <c r="I69" s="971"/>
      <c r="J69" s="971"/>
      <c r="K69" s="971"/>
      <c r="L69" s="971"/>
      <c r="M69" s="971"/>
      <c r="N69" s="971"/>
      <c r="O69" s="971"/>
      <c r="P69" s="972"/>
      <c r="Q69" s="973">
        <v>915</v>
      </c>
      <c r="R69" s="967"/>
      <c r="S69" s="967"/>
      <c r="T69" s="967"/>
      <c r="U69" s="967"/>
      <c r="V69" s="967">
        <v>895</v>
      </c>
      <c r="W69" s="967"/>
      <c r="X69" s="967"/>
      <c r="Y69" s="967"/>
      <c r="Z69" s="967"/>
      <c r="AA69" s="967">
        <v>21</v>
      </c>
      <c r="AB69" s="967"/>
      <c r="AC69" s="967"/>
      <c r="AD69" s="967"/>
      <c r="AE69" s="967"/>
      <c r="AF69" s="967">
        <v>21</v>
      </c>
      <c r="AG69" s="967"/>
      <c r="AH69" s="967"/>
      <c r="AI69" s="967"/>
      <c r="AJ69" s="967"/>
      <c r="AK69" s="967">
        <v>16</v>
      </c>
      <c r="AL69" s="967"/>
      <c r="AM69" s="967"/>
      <c r="AN69" s="967"/>
      <c r="AO69" s="967"/>
      <c r="AP69" s="967" t="s">
        <v>541</v>
      </c>
      <c r="AQ69" s="967"/>
      <c r="AR69" s="967"/>
      <c r="AS69" s="967"/>
      <c r="AT69" s="967"/>
      <c r="AU69" s="967" t="s">
        <v>541</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529</v>
      </c>
      <c r="C70" s="971"/>
      <c r="D70" s="971"/>
      <c r="E70" s="971"/>
      <c r="F70" s="971"/>
      <c r="G70" s="971"/>
      <c r="H70" s="971"/>
      <c r="I70" s="971"/>
      <c r="J70" s="971"/>
      <c r="K70" s="971"/>
      <c r="L70" s="971"/>
      <c r="M70" s="971"/>
      <c r="N70" s="971"/>
      <c r="O70" s="971"/>
      <c r="P70" s="972"/>
      <c r="Q70" s="973">
        <v>434</v>
      </c>
      <c r="R70" s="967"/>
      <c r="S70" s="967"/>
      <c r="T70" s="967"/>
      <c r="U70" s="967"/>
      <c r="V70" s="967">
        <v>280</v>
      </c>
      <c r="W70" s="967"/>
      <c r="X70" s="967"/>
      <c r="Y70" s="967"/>
      <c r="Z70" s="967"/>
      <c r="AA70" s="967">
        <v>155</v>
      </c>
      <c r="AB70" s="967"/>
      <c r="AC70" s="967"/>
      <c r="AD70" s="967"/>
      <c r="AE70" s="967"/>
      <c r="AF70" s="967">
        <v>155</v>
      </c>
      <c r="AG70" s="967"/>
      <c r="AH70" s="967"/>
      <c r="AI70" s="967"/>
      <c r="AJ70" s="967"/>
      <c r="AK70" s="967">
        <v>185</v>
      </c>
      <c r="AL70" s="967"/>
      <c r="AM70" s="967"/>
      <c r="AN70" s="967"/>
      <c r="AO70" s="967"/>
      <c r="AP70" s="967" t="s">
        <v>541</v>
      </c>
      <c r="AQ70" s="967"/>
      <c r="AR70" s="967"/>
      <c r="AS70" s="967"/>
      <c r="AT70" s="967"/>
      <c r="AU70" s="967" t="s">
        <v>541</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530</v>
      </c>
      <c r="C71" s="971"/>
      <c r="D71" s="971"/>
      <c r="E71" s="971"/>
      <c r="F71" s="971"/>
      <c r="G71" s="971"/>
      <c r="H71" s="971"/>
      <c r="I71" s="971"/>
      <c r="J71" s="971"/>
      <c r="K71" s="971"/>
      <c r="L71" s="971"/>
      <c r="M71" s="971"/>
      <c r="N71" s="971"/>
      <c r="O71" s="971"/>
      <c r="P71" s="972"/>
      <c r="Q71" s="973">
        <v>486</v>
      </c>
      <c r="R71" s="967"/>
      <c r="S71" s="967"/>
      <c r="T71" s="967"/>
      <c r="U71" s="967"/>
      <c r="V71" s="967">
        <v>439</v>
      </c>
      <c r="W71" s="967"/>
      <c r="X71" s="967"/>
      <c r="Y71" s="967"/>
      <c r="Z71" s="967"/>
      <c r="AA71" s="967">
        <v>47</v>
      </c>
      <c r="AB71" s="967"/>
      <c r="AC71" s="967"/>
      <c r="AD71" s="967"/>
      <c r="AE71" s="967"/>
      <c r="AF71" s="967">
        <v>11</v>
      </c>
      <c r="AG71" s="967"/>
      <c r="AH71" s="967"/>
      <c r="AI71" s="967"/>
      <c r="AJ71" s="967"/>
      <c r="AK71" s="967">
        <v>119</v>
      </c>
      <c r="AL71" s="967"/>
      <c r="AM71" s="967"/>
      <c r="AN71" s="967"/>
      <c r="AO71" s="967"/>
      <c r="AP71" s="967">
        <v>125</v>
      </c>
      <c r="AQ71" s="967"/>
      <c r="AR71" s="967"/>
      <c r="AS71" s="967"/>
      <c r="AT71" s="967"/>
      <c r="AU71" s="967">
        <v>57</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531</v>
      </c>
      <c r="C72" s="971"/>
      <c r="D72" s="971"/>
      <c r="E72" s="971"/>
      <c r="F72" s="971"/>
      <c r="G72" s="971"/>
      <c r="H72" s="971"/>
      <c r="I72" s="971"/>
      <c r="J72" s="971"/>
      <c r="K72" s="971"/>
      <c r="L72" s="971"/>
      <c r="M72" s="971"/>
      <c r="N72" s="971"/>
      <c r="O72" s="971"/>
      <c r="P72" s="972"/>
      <c r="Q72" s="973">
        <v>4796</v>
      </c>
      <c r="R72" s="967"/>
      <c r="S72" s="967"/>
      <c r="T72" s="967"/>
      <c r="U72" s="967"/>
      <c r="V72" s="967">
        <v>4735</v>
      </c>
      <c r="W72" s="967"/>
      <c r="X72" s="967"/>
      <c r="Y72" s="967"/>
      <c r="Z72" s="967"/>
      <c r="AA72" s="967">
        <v>61</v>
      </c>
      <c r="AB72" s="967"/>
      <c r="AC72" s="967"/>
      <c r="AD72" s="967"/>
      <c r="AE72" s="967"/>
      <c r="AF72" s="967">
        <v>61</v>
      </c>
      <c r="AG72" s="967"/>
      <c r="AH72" s="967"/>
      <c r="AI72" s="967"/>
      <c r="AJ72" s="967"/>
      <c r="AK72" s="967">
        <v>769</v>
      </c>
      <c r="AL72" s="967"/>
      <c r="AM72" s="967"/>
      <c r="AN72" s="967"/>
      <c r="AO72" s="967"/>
      <c r="AP72" s="967" t="s">
        <v>473</v>
      </c>
      <c r="AQ72" s="967"/>
      <c r="AR72" s="967"/>
      <c r="AS72" s="967"/>
      <c r="AT72" s="967"/>
      <c r="AU72" s="967" t="s">
        <v>473</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532</v>
      </c>
      <c r="C73" s="971"/>
      <c r="D73" s="971"/>
      <c r="E73" s="971"/>
      <c r="F73" s="971"/>
      <c r="G73" s="971"/>
      <c r="H73" s="971"/>
      <c r="I73" s="971"/>
      <c r="J73" s="971"/>
      <c r="K73" s="971"/>
      <c r="L73" s="971"/>
      <c r="M73" s="971"/>
      <c r="N73" s="971"/>
      <c r="O73" s="971"/>
      <c r="P73" s="972"/>
      <c r="Q73" s="973">
        <v>1269458</v>
      </c>
      <c r="R73" s="967"/>
      <c r="S73" s="967"/>
      <c r="T73" s="967"/>
      <c r="U73" s="967"/>
      <c r="V73" s="967">
        <v>1236628</v>
      </c>
      <c r="W73" s="967"/>
      <c r="X73" s="967"/>
      <c r="Y73" s="967"/>
      <c r="Z73" s="967"/>
      <c r="AA73" s="967">
        <v>32831</v>
      </c>
      <c r="AB73" s="967"/>
      <c r="AC73" s="967"/>
      <c r="AD73" s="967"/>
      <c r="AE73" s="967"/>
      <c r="AF73" s="967">
        <v>32831</v>
      </c>
      <c r="AG73" s="967"/>
      <c r="AH73" s="967"/>
      <c r="AI73" s="967"/>
      <c r="AJ73" s="967"/>
      <c r="AK73" s="967">
        <v>10482</v>
      </c>
      <c r="AL73" s="967"/>
      <c r="AM73" s="967"/>
      <c r="AN73" s="967"/>
      <c r="AO73" s="967"/>
      <c r="AP73" s="967" t="s">
        <v>473</v>
      </c>
      <c r="AQ73" s="967"/>
      <c r="AR73" s="967"/>
      <c r="AS73" s="967"/>
      <c r="AT73" s="967"/>
      <c r="AU73" s="967" t="s">
        <v>473</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363</v>
      </c>
      <c r="B88" s="940" t="s">
        <v>386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33434</v>
      </c>
      <c r="AG88" s="955"/>
      <c r="AH88" s="955"/>
      <c r="AI88" s="955"/>
      <c r="AJ88" s="955"/>
      <c r="AK88" s="959"/>
      <c r="AL88" s="959"/>
      <c r="AM88" s="959"/>
      <c r="AN88" s="959"/>
      <c r="AO88" s="959"/>
      <c r="AP88" s="955">
        <v>6919</v>
      </c>
      <c r="AQ88" s="955"/>
      <c r="AR88" s="955"/>
      <c r="AS88" s="955"/>
      <c r="AT88" s="955"/>
      <c r="AU88" s="955">
        <v>451</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40" t="s">
        <v>387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1144</v>
      </c>
      <c r="CS102" s="947"/>
      <c r="CT102" s="947"/>
      <c r="CU102" s="947"/>
      <c r="CV102" s="948"/>
      <c r="CW102" s="946">
        <v>134</v>
      </c>
      <c r="CX102" s="947"/>
      <c r="CY102" s="947"/>
      <c r="CZ102" s="947"/>
      <c r="DA102" s="948"/>
      <c r="DB102" s="946">
        <v>1500</v>
      </c>
      <c r="DC102" s="947"/>
      <c r="DD102" s="947"/>
      <c r="DE102" s="947"/>
      <c r="DF102" s="948"/>
      <c r="DG102" s="946">
        <v>367</v>
      </c>
      <c r="DH102" s="947"/>
      <c r="DI102" s="947"/>
      <c r="DJ102" s="947"/>
      <c r="DK102" s="948"/>
      <c r="DL102" s="946" t="s">
        <v>541</v>
      </c>
      <c r="DM102" s="947"/>
      <c r="DN102" s="947"/>
      <c r="DO102" s="947"/>
      <c r="DP102" s="948"/>
      <c r="DQ102" s="946" t="s">
        <v>541</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394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395</v>
      </c>
      <c r="AB109" s="888"/>
      <c r="AC109" s="888"/>
      <c r="AD109" s="888"/>
      <c r="AE109" s="889"/>
      <c r="AF109" s="890" t="s">
        <v>284</v>
      </c>
      <c r="AG109" s="888"/>
      <c r="AH109" s="888"/>
      <c r="AI109" s="888"/>
      <c r="AJ109" s="889"/>
      <c r="AK109" s="890" t="s">
        <v>283</v>
      </c>
      <c r="AL109" s="888"/>
      <c r="AM109" s="888"/>
      <c r="AN109" s="888"/>
      <c r="AO109" s="889"/>
      <c r="AP109" s="890" t="s">
        <v>396</v>
      </c>
      <c r="AQ109" s="888"/>
      <c r="AR109" s="888"/>
      <c r="AS109" s="888"/>
      <c r="AT109" s="919"/>
      <c r="AU109" s="887" t="s">
        <v>394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395</v>
      </c>
      <c r="BR109" s="888"/>
      <c r="BS109" s="888"/>
      <c r="BT109" s="888"/>
      <c r="BU109" s="889"/>
      <c r="BV109" s="890" t="s">
        <v>284</v>
      </c>
      <c r="BW109" s="888"/>
      <c r="BX109" s="888"/>
      <c r="BY109" s="888"/>
      <c r="BZ109" s="889"/>
      <c r="CA109" s="890" t="s">
        <v>283</v>
      </c>
      <c r="CB109" s="888"/>
      <c r="CC109" s="888"/>
      <c r="CD109" s="888"/>
      <c r="CE109" s="889"/>
      <c r="CF109" s="928" t="s">
        <v>396</v>
      </c>
      <c r="CG109" s="928"/>
      <c r="CH109" s="928"/>
      <c r="CI109" s="928"/>
      <c r="CJ109" s="928"/>
      <c r="CK109" s="890" t="s">
        <v>397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395</v>
      </c>
      <c r="DH109" s="888"/>
      <c r="DI109" s="888"/>
      <c r="DJ109" s="888"/>
      <c r="DK109" s="889"/>
      <c r="DL109" s="890" t="s">
        <v>284</v>
      </c>
      <c r="DM109" s="888"/>
      <c r="DN109" s="888"/>
      <c r="DO109" s="888"/>
      <c r="DP109" s="889"/>
      <c r="DQ109" s="890" t="s">
        <v>283</v>
      </c>
      <c r="DR109" s="888"/>
      <c r="DS109" s="888"/>
      <c r="DT109" s="888"/>
      <c r="DU109" s="889"/>
      <c r="DV109" s="890" t="s">
        <v>396</v>
      </c>
      <c r="DW109" s="888"/>
      <c r="DX109" s="888"/>
      <c r="DY109" s="888"/>
      <c r="DZ109" s="919"/>
    </row>
    <row r="110" spans="1:131" s="197" customFormat="1" ht="26.25" customHeight="1">
      <c r="A110" s="757" t="s">
        <v>398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4339986</v>
      </c>
      <c r="AB110" s="873"/>
      <c r="AC110" s="873"/>
      <c r="AD110" s="873"/>
      <c r="AE110" s="874"/>
      <c r="AF110" s="875">
        <v>4463026</v>
      </c>
      <c r="AG110" s="873"/>
      <c r="AH110" s="873"/>
      <c r="AI110" s="873"/>
      <c r="AJ110" s="874"/>
      <c r="AK110" s="875">
        <v>3840581</v>
      </c>
      <c r="AL110" s="873"/>
      <c r="AM110" s="873"/>
      <c r="AN110" s="873"/>
      <c r="AO110" s="874"/>
      <c r="AP110" s="876">
        <v>10.3</v>
      </c>
      <c r="AQ110" s="877"/>
      <c r="AR110" s="877"/>
      <c r="AS110" s="877"/>
      <c r="AT110" s="878"/>
      <c r="AU110" s="920" t="s">
        <v>60</v>
      </c>
      <c r="AV110" s="921"/>
      <c r="AW110" s="921"/>
      <c r="AX110" s="921"/>
      <c r="AY110" s="922"/>
      <c r="AZ110" s="816" t="s">
        <v>399</v>
      </c>
      <c r="BA110" s="758"/>
      <c r="BB110" s="758"/>
      <c r="BC110" s="758"/>
      <c r="BD110" s="758"/>
      <c r="BE110" s="758"/>
      <c r="BF110" s="758"/>
      <c r="BG110" s="758"/>
      <c r="BH110" s="758"/>
      <c r="BI110" s="758"/>
      <c r="BJ110" s="758"/>
      <c r="BK110" s="758"/>
      <c r="BL110" s="758"/>
      <c r="BM110" s="758"/>
      <c r="BN110" s="758"/>
      <c r="BO110" s="758"/>
      <c r="BP110" s="759"/>
      <c r="BQ110" s="799">
        <v>31879022</v>
      </c>
      <c r="BR110" s="800"/>
      <c r="BS110" s="800"/>
      <c r="BT110" s="800"/>
      <c r="BU110" s="800"/>
      <c r="BV110" s="800">
        <v>32154005</v>
      </c>
      <c r="BW110" s="800"/>
      <c r="BX110" s="800"/>
      <c r="BY110" s="800"/>
      <c r="BZ110" s="800"/>
      <c r="CA110" s="800">
        <v>30844307</v>
      </c>
      <c r="CB110" s="800"/>
      <c r="CC110" s="800"/>
      <c r="CD110" s="800"/>
      <c r="CE110" s="800"/>
      <c r="CF110" s="861">
        <v>82.5</v>
      </c>
      <c r="CG110" s="862"/>
      <c r="CH110" s="862"/>
      <c r="CI110" s="862"/>
      <c r="CJ110" s="862"/>
      <c r="CK110" s="916" t="s">
        <v>400</v>
      </c>
      <c r="CL110" s="864"/>
      <c r="CM110" s="869" t="s">
        <v>401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v>2159799</v>
      </c>
      <c r="DH110" s="800"/>
      <c r="DI110" s="800"/>
      <c r="DJ110" s="800"/>
      <c r="DK110" s="800"/>
      <c r="DL110" s="800">
        <v>2006264</v>
      </c>
      <c r="DM110" s="800"/>
      <c r="DN110" s="800"/>
      <c r="DO110" s="800"/>
      <c r="DP110" s="800"/>
      <c r="DQ110" s="800">
        <v>1852624</v>
      </c>
      <c r="DR110" s="800"/>
      <c r="DS110" s="800"/>
      <c r="DT110" s="800"/>
      <c r="DU110" s="800"/>
      <c r="DV110" s="801">
        <v>5</v>
      </c>
      <c r="DW110" s="801"/>
      <c r="DX110" s="801"/>
      <c r="DY110" s="801"/>
      <c r="DZ110" s="802"/>
    </row>
    <row r="111" spans="1:131" s="197" customFormat="1" ht="26.25" customHeight="1">
      <c r="A111" s="778" t="s">
        <v>402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108</v>
      </c>
      <c r="AB111" s="909"/>
      <c r="AC111" s="909"/>
      <c r="AD111" s="909"/>
      <c r="AE111" s="910"/>
      <c r="AF111" s="911" t="s">
        <v>108</v>
      </c>
      <c r="AG111" s="909"/>
      <c r="AH111" s="909"/>
      <c r="AI111" s="909"/>
      <c r="AJ111" s="910"/>
      <c r="AK111" s="911">
        <v>83333</v>
      </c>
      <c r="AL111" s="909"/>
      <c r="AM111" s="909"/>
      <c r="AN111" s="909"/>
      <c r="AO111" s="910"/>
      <c r="AP111" s="912">
        <v>0.2</v>
      </c>
      <c r="AQ111" s="913"/>
      <c r="AR111" s="913"/>
      <c r="AS111" s="913"/>
      <c r="AT111" s="914"/>
      <c r="AU111" s="923"/>
      <c r="AV111" s="924"/>
      <c r="AW111" s="924"/>
      <c r="AX111" s="924"/>
      <c r="AY111" s="925"/>
      <c r="AZ111" s="767" t="s">
        <v>403</v>
      </c>
      <c r="BA111" s="768"/>
      <c r="BB111" s="768"/>
      <c r="BC111" s="768"/>
      <c r="BD111" s="768"/>
      <c r="BE111" s="768"/>
      <c r="BF111" s="768"/>
      <c r="BG111" s="768"/>
      <c r="BH111" s="768"/>
      <c r="BI111" s="768"/>
      <c r="BJ111" s="768"/>
      <c r="BK111" s="768"/>
      <c r="BL111" s="768"/>
      <c r="BM111" s="768"/>
      <c r="BN111" s="768"/>
      <c r="BO111" s="768"/>
      <c r="BP111" s="769"/>
      <c r="BQ111" s="770">
        <v>3209031</v>
      </c>
      <c r="BR111" s="771"/>
      <c r="BS111" s="771"/>
      <c r="BT111" s="771"/>
      <c r="BU111" s="771"/>
      <c r="BV111" s="771">
        <v>2715243</v>
      </c>
      <c r="BW111" s="771"/>
      <c r="BX111" s="771"/>
      <c r="BY111" s="771"/>
      <c r="BZ111" s="771"/>
      <c r="CA111" s="771">
        <v>2418673</v>
      </c>
      <c r="CB111" s="771"/>
      <c r="CC111" s="771"/>
      <c r="CD111" s="771"/>
      <c r="CE111" s="771"/>
      <c r="CF111" s="848">
        <v>6.5</v>
      </c>
      <c r="CG111" s="849"/>
      <c r="CH111" s="849"/>
      <c r="CI111" s="849"/>
      <c r="CJ111" s="849"/>
      <c r="CK111" s="917"/>
      <c r="CL111" s="866"/>
      <c r="CM111" s="803" t="s">
        <v>404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108</v>
      </c>
      <c r="DH111" s="771"/>
      <c r="DI111" s="771"/>
      <c r="DJ111" s="771"/>
      <c r="DK111" s="771"/>
      <c r="DL111" s="771" t="s">
        <v>108</v>
      </c>
      <c r="DM111" s="771"/>
      <c r="DN111" s="771"/>
      <c r="DO111" s="771"/>
      <c r="DP111" s="771"/>
      <c r="DQ111" s="771" t="s">
        <v>108</v>
      </c>
      <c r="DR111" s="771"/>
      <c r="DS111" s="771"/>
      <c r="DT111" s="771"/>
      <c r="DU111" s="771"/>
      <c r="DV111" s="823" t="s">
        <v>108</v>
      </c>
      <c r="DW111" s="823"/>
      <c r="DX111" s="823"/>
      <c r="DY111" s="823"/>
      <c r="DZ111" s="824"/>
    </row>
    <row r="112" spans="1:131" s="197" customFormat="1" ht="26.25" customHeight="1">
      <c r="A112" s="902" t="s">
        <v>405</v>
      </c>
      <c r="B112" s="903"/>
      <c r="C112" s="768" t="s">
        <v>406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v>16667</v>
      </c>
      <c r="AB112" s="784"/>
      <c r="AC112" s="784"/>
      <c r="AD112" s="784"/>
      <c r="AE112" s="785"/>
      <c r="AF112" s="786">
        <v>16667</v>
      </c>
      <c r="AG112" s="784"/>
      <c r="AH112" s="784"/>
      <c r="AI112" s="784"/>
      <c r="AJ112" s="785"/>
      <c r="AK112" s="786">
        <v>16667</v>
      </c>
      <c r="AL112" s="784"/>
      <c r="AM112" s="784"/>
      <c r="AN112" s="784"/>
      <c r="AO112" s="785"/>
      <c r="AP112" s="754">
        <v>0</v>
      </c>
      <c r="AQ112" s="755"/>
      <c r="AR112" s="755"/>
      <c r="AS112" s="755"/>
      <c r="AT112" s="756"/>
      <c r="AU112" s="923"/>
      <c r="AV112" s="924"/>
      <c r="AW112" s="924"/>
      <c r="AX112" s="924"/>
      <c r="AY112" s="925"/>
      <c r="AZ112" s="767" t="s">
        <v>407</v>
      </c>
      <c r="BA112" s="768"/>
      <c r="BB112" s="768"/>
      <c r="BC112" s="768"/>
      <c r="BD112" s="768"/>
      <c r="BE112" s="768"/>
      <c r="BF112" s="768"/>
      <c r="BG112" s="768"/>
      <c r="BH112" s="768"/>
      <c r="BI112" s="768"/>
      <c r="BJ112" s="768"/>
      <c r="BK112" s="768"/>
      <c r="BL112" s="768"/>
      <c r="BM112" s="768"/>
      <c r="BN112" s="768"/>
      <c r="BO112" s="768"/>
      <c r="BP112" s="769"/>
      <c r="BQ112" s="770">
        <v>10630452</v>
      </c>
      <c r="BR112" s="771"/>
      <c r="BS112" s="771"/>
      <c r="BT112" s="771"/>
      <c r="BU112" s="771"/>
      <c r="BV112" s="771">
        <v>10117083</v>
      </c>
      <c r="BW112" s="771"/>
      <c r="BX112" s="771"/>
      <c r="BY112" s="771"/>
      <c r="BZ112" s="771"/>
      <c r="CA112" s="771">
        <v>9282510</v>
      </c>
      <c r="CB112" s="771"/>
      <c r="CC112" s="771"/>
      <c r="CD112" s="771"/>
      <c r="CE112" s="771"/>
      <c r="CF112" s="848">
        <v>24.8</v>
      </c>
      <c r="CG112" s="849"/>
      <c r="CH112" s="849"/>
      <c r="CI112" s="849"/>
      <c r="CJ112" s="849"/>
      <c r="CK112" s="917"/>
      <c r="CL112" s="866"/>
      <c r="CM112" s="803" t="s">
        <v>408</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108</v>
      </c>
      <c r="DH112" s="771"/>
      <c r="DI112" s="771"/>
      <c r="DJ112" s="771"/>
      <c r="DK112" s="771"/>
      <c r="DL112" s="771" t="s">
        <v>108</v>
      </c>
      <c r="DM112" s="771"/>
      <c r="DN112" s="771"/>
      <c r="DO112" s="771"/>
      <c r="DP112" s="771"/>
      <c r="DQ112" s="771" t="s">
        <v>108</v>
      </c>
      <c r="DR112" s="771"/>
      <c r="DS112" s="771"/>
      <c r="DT112" s="771"/>
      <c r="DU112" s="771"/>
      <c r="DV112" s="823" t="s">
        <v>108</v>
      </c>
      <c r="DW112" s="823"/>
      <c r="DX112" s="823"/>
      <c r="DY112" s="823"/>
      <c r="DZ112" s="824"/>
    </row>
    <row r="113" spans="1:130" s="197" customFormat="1" ht="26.25" customHeight="1">
      <c r="A113" s="904"/>
      <c r="B113" s="905"/>
      <c r="C113" s="768" t="s">
        <v>409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1308574</v>
      </c>
      <c r="AB113" s="909"/>
      <c r="AC113" s="909"/>
      <c r="AD113" s="909"/>
      <c r="AE113" s="910"/>
      <c r="AF113" s="911">
        <v>1362150</v>
      </c>
      <c r="AG113" s="909"/>
      <c r="AH113" s="909"/>
      <c r="AI113" s="909"/>
      <c r="AJ113" s="910"/>
      <c r="AK113" s="911">
        <v>1313609</v>
      </c>
      <c r="AL113" s="909"/>
      <c r="AM113" s="909"/>
      <c r="AN113" s="909"/>
      <c r="AO113" s="910"/>
      <c r="AP113" s="912">
        <v>3.5</v>
      </c>
      <c r="AQ113" s="913"/>
      <c r="AR113" s="913"/>
      <c r="AS113" s="913"/>
      <c r="AT113" s="914"/>
      <c r="AU113" s="923"/>
      <c r="AV113" s="924"/>
      <c r="AW113" s="924"/>
      <c r="AX113" s="924"/>
      <c r="AY113" s="925"/>
      <c r="AZ113" s="767" t="s">
        <v>410</v>
      </c>
      <c r="BA113" s="768"/>
      <c r="BB113" s="768"/>
      <c r="BC113" s="768"/>
      <c r="BD113" s="768"/>
      <c r="BE113" s="768"/>
      <c r="BF113" s="768"/>
      <c r="BG113" s="768"/>
      <c r="BH113" s="768"/>
      <c r="BI113" s="768"/>
      <c r="BJ113" s="768"/>
      <c r="BK113" s="768"/>
      <c r="BL113" s="768"/>
      <c r="BM113" s="768"/>
      <c r="BN113" s="768"/>
      <c r="BO113" s="768"/>
      <c r="BP113" s="769"/>
      <c r="BQ113" s="770">
        <v>781964</v>
      </c>
      <c r="BR113" s="771"/>
      <c r="BS113" s="771"/>
      <c r="BT113" s="771"/>
      <c r="BU113" s="771"/>
      <c r="BV113" s="771">
        <v>622297</v>
      </c>
      <c r="BW113" s="771"/>
      <c r="BX113" s="771"/>
      <c r="BY113" s="771"/>
      <c r="BZ113" s="771"/>
      <c r="CA113" s="771">
        <v>451287</v>
      </c>
      <c r="CB113" s="771"/>
      <c r="CC113" s="771"/>
      <c r="CD113" s="771"/>
      <c r="CE113" s="771"/>
      <c r="CF113" s="848">
        <v>1.2</v>
      </c>
      <c r="CG113" s="849"/>
      <c r="CH113" s="849"/>
      <c r="CI113" s="849"/>
      <c r="CJ113" s="849"/>
      <c r="CK113" s="917"/>
      <c r="CL113" s="866"/>
      <c r="CM113" s="803" t="s">
        <v>411</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108</v>
      </c>
      <c r="DH113" s="784"/>
      <c r="DI113" s="784"/>
      <c r="DJ113" s="784"/>
      <c r="DK113" s="785"/>
      <c r="DL113" s="786" t="s">
        <v>108</v>
      </c>
      <c r="DM113" s="784"/>
      <c r="DN113" s="784"/>
      <c r="DO113" s="784"/>
      <c r="DP113" s="785"/>
      <c r="DQ113" s="786" t="s">
        <v>108</v>
      </c>
      <c r="DR113" s="784"/>
      <c r="DS113" s="784"/>
      <c r="DT113" s="784"/>
      <c r="DU113" s="785"/>
      <c r="DV113" s="754" t="s">
        <v>108</v>
      </c>
      <c r="DW113" s="755"/>
      <c r="DX113" s="755"/>
      <c r="DY113" s="755"/>
      <c r="DZ113" s="756"/>
    </row>
    <row r="114" spans="1:130" s="197" customFormat="1" ht="26.25" customHeight="1">
      <c r="A114" s="904"/>
      <c r="B114" s="905"/>
      <c r="C114" s="768" t="s">
        <v>412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209356</v>
      </c>
      <c r="AB114" s="784"/>
      <c r="AC114" s="784"/>
      <c r="AD114" s="784"/>
      <c r="AE114" s="785"/>
      <c r="AF114" s="786">
        <v>168741</v>
      </c>
      <c r="AG114" s="784"/>
      <c r="AH114" s="784"/>
      <c r="AI114" s="784"/>
      <c r="AJ114" s="785"/>
      <c r="AK114" s="786">
        <v>156259</v>
      </c>
      <c r="AL114" s="784"/>
      <c r="AM114" s="784"/>
      <c r="AN114" s="784"/>
      <c r="AO114" s="785"/>
      <c r="AP114" s="754">
        <v>0.4</v>
      </c>
      <c r="AQ114" s="755"/>
      <c r="AR114" s="755"/>
      <c r="AS114" s="755"/>
      <c r="AT114" s="756"/>
      <c r="AU114" s="923"/>
      <c r="AV114" s="924"/>
      <c r="AW114" s="924"/>
      <c r="AX114" s="924"/>
      <c r="AY114" s="925"/>
      <c r="AZ114" s="767" t="s">
        <v>413</v>
      </c>
      <c r="BA114" s="768"/>
      <c r="BB114" s="768"/>
      <c r="BC114" s="768"/>
      <c r="BD114" s="768"/>
      <c r="BE114" s="768"/>
      <c r="BF114" s="768"/>
      <c r="BG114" s="768"/>
      <c r="BH114" s="768"/>
      <c r="BI114" s="768"/>
      <c r="BJ114" s="768"/>
      <c r="BK114" s="768"/>
      <c r="BL114" s="768"/>
      <c r="BM114" s="768"/>
      <c r="BN114" s="768"/>
      <c r="BO114" s="768"/>
      <c r="BP114" s="769"/>
      <c r="BQ114" s="770">
        <v>9103218</v>
      </c>
      <c r="BR114" s="771"/>
      <c r="BS114" s="771"/>
      <c r="BT114" s="771"/>
      <c r="BU114" s="771"/>
      <c r="BV114" s="771">
        <v>8684026</v>
      </c>
      <c r="BW114" s="771"/>
      <c r="BX114" s="771"/>
      <c r="BY114" s="771"/>
      <c r="BZ114" s="771"/>
      <c r="CA114" s="771">
        <v>8378704</v>
      </c>
      <c r="CB114" s="771"/>
      <c r="CC114" s="771"/>
      <c r="CD114" s="771"/>
      <c r="CE114" s="771"/>
      <c r="CF114" s="848">
        <v>22.4</v>
      </c>
      <c r="CG114" s="849"/>
      <c r="CH114" s="849"/>
      <c r="CI114" s="849"/>
      <c r="CJ114" s="849"/>
      <c r="CK114" s="917"/>
      <c r="CL114" s="866"/>
      <c r="CM114" s="803" t="s">
        <v>414</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108</v>
      </c>
      <c r="DH114" s="784"/>
      <c r="DI114" s="784"/>
      <c r="DJ114" s="784"/>
      <c r="DK114" s="785"/>
      <c r="DL114" s="786" t="s">
        <v>108</v>
      </c>
      <c r="DM114" s="784"/>
      <c r="DN114" s="784"/>
      <c r="DO114" s="784"/>
      <c r="DP114" s="785"/>
      <c r="DQ114" s="786" t="s">
        <v>108</v>
      </c>
      <c r="DR114" s="784"/>
      <c r="DS114" s="784"/>
      <c r="DT114" s="784"/>
      <c r="DU114" s="785"/>
      <c r="DV114" s="754" t="s">
        <v>108</v>
      </c>
      <c r="DW114" s="755"/>
      <c r="DX114" s="755"/>
      <c r="DY114" s="755"/>
      <c r="DZ114" s="756"/>
    </row>
    <row r="115" spans="1:130" s="197" customFormat="1" ht="26.25" customHeight="1">
      <c r="A115" s="904"/>
      <c r="B115" s="905"/>
      <c r="C115" s="768" t="s">
        <v>415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366119</v>
      </c>
      <c r="AB115" s="909"/>
      <c r="AC115" s="909"/>
      <c r="AD115" s="909"/>
      <c r="AE115" s="910"/>
      <c r="AF115" s="911">
        <v>337297</v>
      </c>
      <c r="AG115" s="909"/>
      <c r="AH115" s="909"/>
      <c r="AI115" s="909"/>
      <c r="AJ115" s="910"/>
      <c r="AK115" s="911">
        <v>346126</v>
      </c>
      <c r="AL115" s="909"/>
      <c r="AM115" s="909"/>
      <c r="AN115" s="909"/>
      <c r="AO115" s="910"/>
      <c r="AP115" s="912">
        <v>0.9</v>
      </c>
      <c r="AQ115" s="913"/>
      <c r="AR115" s="913"/>
      <c r="AS115" s="913"/>
      <c r="AT115" s="914"/>
      <c r="AU115" s="923"/>
      <c r="AV115" s="924"/>
      <c r="AW115" s="924"/>
      <c r="AX115" s="924"/>
      <c r="AY115" s="925"/>
      <c r="AZ115" s="767" t="s">
        <v>416</v>
      </c>
      <c r="BA115" s="768"/>
      <c r="BB115" s="768"/>
      <c r="BC115" s="768"/>
      <c r="BD115" s="768"/>
      <c r="BE115" s="768"/>
      <c r="BF115" s="768"/>
      <c r="BG115" s="768"/>
      <c r="BH115" s="768"/>
      <c r="BI115" s="768"/>
      <c r="BJ115" s="768"/>
      <c r="BK115" s="768"/>
      <c r="BL115" s="768"/>
      <c r="BM115" s="768"/>
      <c r="BN115" s="768"/>
      <c r="BO115" s="768"/>
      <c r="BP115" s="769"/>
      <c r="BQ115" s="770" t="s">
        <v>108</v>
      </c>
      <c r="BR115" s="771"/>
      <c r="BS115" s="771"/>
      <c r="BT115" s="771"/>
      <c r="BU115" s="771"/>
      <c r="BV115" s="771" t="s">
        <v>108</v>
      </c>
      <c r="BW115" s="771"/>
      <c r="BX115" s="771"/>
      <c r="BY115" s="771"/>
      <c r="BZ115" s="771"/>
      <c r="CA115" s="771" t="s">
        <v>108</v>
      </c>
      <c r="CB115" s="771"/>
      <c r="CC115" s="771"/>
      <c r="CD115" s="771"/>
      <c r="CE115" s="771"/>
      <c r="CF115" s="848" t="s">
        <v>108</v>
      </c>
      <c r="CG115" s="849"/>
      <c r="CH115" s="849"/>
      <c r="CI115" s="849"/>
      <c r="CJ115" s="849"/>
      <c r="CK115" s="917"/>
      <c r="CL115" s="866"/>
      <c r="CM115" s="767" t="s">
        <v>417</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731147</v>
      </c>
      <c r="DH115" s="784"/>
      <c r="DI115" s="784"/>
      <c r="DJ115" s="784"/>
      <c r="DK115" s="785"/>
      <c r="DL115" s="786">
        <v>466115</v>
      </c>
      <c r="DM115" s="784"/>
      <c r="DN115" s="784"/>
      <c r="DO115" s="784"/>
      <c r="DP115" s="785"/>
      <c r="DQ115" s="786">
        <v>367517</v>
      </c>
      <c r="DR115" s="784"/>
      <c r="DS115" s="784"/>
      <c r="DT115" s="784"/>
      <c r="DU115" s="785"/>
      <c r="DV115" s="754">
        <v>1</v>
      </c>
      <c r="DW115" s="755"/>
      <c r="DX115" s="755"/>
      <c r="DY115" s="755"/>
      <c r="DZ115" s="756"/>
    </row>
    <row r="116" spans="1:130" s="197" customFormat="1" ht="26.25" customHeight="1">
      <c r="A116" s="906"/>
      <c r="B116" s="907"/>
      <c r="C116" s="846" t="s">
        <v>418</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108</v>
      </c>
      <c r="AB116" s="784"/>
      <c r="AC116" s="784"/>
      <c r="AD116" s="784"/>
      <c r="AE116" s="785"/>
      <c r="AF116" s="786" t="s">
        <v>108</v>
      </c>
      <c r="AG116" s="784"/>
      <c r="AH116" s="784"/>
      <c r="AI116" s="784"/>
      <c r="AJ116" s="785"/>
      <c r="AK116" s="786" t="s">
        <v>108</v>
      </c>
      <c r="AL116" s="784"/>
      <c r="AM116" s="784"/>
      <c r="AN116" s="784"/>
      <c r="AO116" s="785"/>
      <c r="AP116" s="754" t="s">
        <v>108</v>
      </c>
      <c r="AQ116" s="755"/>
      <c r="AR116" s="755"/>
      <c r="AS116" s="755"/>
      <c r="AT116" s="756"/>
      <c r="AU116" s="923"/>
      <c r="AV116" s="924"/>
      <c r="AW116" s="924"/>
      <c r="AX116" s="924"/>
      <c r="AY116" s="925"/>
      <c r="AZ116" s="767" t="s">
        <v>419</v>
      </c>
      <c r="BA116" s="768"/>
      <c r="BB116" s="768"/>
      <c r="BC116" s="768"/>
      <c r="BD116" s="768"/>
      <c r="BE116" s="768"/>
      <c r="BF116" s="768"/>
      <c r="BG116" s="768"/>
      <c r="BH116" s="768"/>
      <c r="BI116" s="768"/>
      <c r="BJ116" s="768"/>
      <c r="BK116" s="768"/>
      <c r="BL116" s="768"/>
      <c r="BM116" s="768"/>
      <c r="BN116" s="768"/>
      <c r="BO116" s="768"/>
      <c r="BP116" s="769"/>
      <c r="BQ116" s="770" t="s">
        <v>108</v>
      </c>
      <c r="BR116" s="771"/>
      <c r="BS116" s="771"/>
      <c r="BT116" s="771"/>
      <c r="BU116" s="771"/>
      <c r="BV116" s="771" t="s">
        <v>108</v>
      </c>
      <c r="BW116" s="771"/>
      <c r="BX116" s="771"/>
      <c r="BY116" s="771"/>
      <c r="BZ116" s="771"/>
      <c r="CA116" s="771" t="s">
        <v>108</v>
      </c>
      <c r="CB116" s="771"/>
      <c r="CC116" s="771"/>
      <c r="CD116" s="771"/>
      <c r="CE116" s="771"/>
      <c r="CF116" s="848" t="s">
        <v>108</v>
      </c>
      <c r="CG116" s="849"/>
      <c r="CH116" s="849"/>
      <c r="CI116" s="849"/>
      <c r="CJ116" s="849"/>
      <c r="CK116" s="917"/>
      <c r="CL116" s="866"/>
      <c r="CM116" s="803" t="s">
        <v>420</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307885</v>
      </c>
      <c r="DH116" s="784"/>
      <c r="DI116" s="784"/>
      <c r="DJ116" s="784"/>
      <c r="DK116" s="785"/>
      <c r="DL116" s="786">
        <v>233684</v>
      </c>
      <c r="DM116" s="784"/>
      <c r="DN116" s="784"/>
      <c r="DO116" s="784"/>
      <c r="DP116" s="785"/>
      <c r="DQ116" s="786">
        <v>190372</v>
      </c>
      <c r="DR116" s="784"/>
      <c r="DS116" s="784"/>
      <c r="DT116" s="784"/>
      <c r="DU116" s="785"/>
      <c r="DV116" s="754">
        <v>0.5</v>
      </c>
      <c r="DW116" s="755"/>
      <c r="DX116" s="755"/>
      <c r="DY116" s="755"/>
      <c r="DZ116" s="756"/>
    </row>
    <row r="117" spans="1:130" s="197" customFormat="1" ht="26.25" customHeight="1">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421</v>
      </c>
      <c r="Z117" s="889"/>
      <c r="AA117" s="894">
        <v>6240702</v>
      </c>
      <c r="AB117" s="895"/>
      <c r="AC117" s="895"/>
      <c r="AD117" s="895"/>
      <c r="AE117" s="896"/>
      <c r="AF117" s="898">
        <v>6347881</v>
      </c>
      <c r="AG117" s="895"/>
      <c r="AH117" s="895"/>
      <c r="AI117" s="895"/>
      <c r="AJ117" s="896"/>
      <c r="AK117" s="898">
        <v>5756575</v>
      </c>
      <c r="AL117" s="895"/>
      <c r="AM117" s="895"/>
      <c r="AN117" s="895"/>
      <c r="AO117" s="896"/>
      <c r="AP117" s="899"/>
      <c r="AQ117" s="900"/>
      <c r="AR117" s="900"/>
      <c r="AS117" s="900"/>
      <c r="AT117" s="901"/>
      <c r="AU117" s="923"/>
      <c r="AV117" s="924"/>
      <c r="AW117" s="924"/>
      <c r="AX117" s="924"/>
      <c r="AY117" s="925"/>
      <c r="AZ117" s="845" t="s">
        <v>422</v>
      </c>
      <c r="BA117" s="846"/>
      <c r="BB117" s="846"/>
      <c r="BC117" s="846"/>
      <c r="BD117" s="846"/>
      <c r="BE117" s="846"/>
      <c r="BF117" s="846"/>
      <c r="BG117" s="846"/>
      <c r="BH117" s="846"/>
      <c r="BI117" s="846"/>
      <c r="BJ117" s="846"/>
      <c r="BK117" s="846"/>
      <c r="BL117" s="846"/>
      <c r="BM117" s="846"/>
      <c r="BN117" s="846"/>
      <c r="BO117" s="846"/>
      <c r="BP117" s="847"/>
      <c r="BQ117" s="857" t="s">
        <v>423</v>
      </c>
      <c r="BR117" s="858"/>
      <c r="BS117" s="858"/>
      <c r="BT117" s="858"/>
      <c r="BU117" s="858"/>
      <c r="BV117" s="858" t="s">
        <v>423</v>
      </c>
      <c r="BW117" s="858"/>
      <c r="BX117" s="858"/>
      <c r="BY117" s="858"/>
      <c r="BZ117" s="858"/>
      <c r="CA117" s="858" t="s">
        <v>423</v>
      </c>
      <c r="CB117" s="858"/>
      <c r="CC117" s="858"/>
      <c r="CD117" s="858"/>
      <c r="CE117" s="858"/>
      <c r="CF117" s="848" t="s">
        <v>423</v>
      </c>
      <c r="CG117" s="849"/>
      <c r="CH117" s="849"/>
      <c r="CI117" s="849"/>
      <c r="CJ117" s="849"/>
      <c r="CK117" s="917"/>
      <c r="CL117" s="866"/>
      <c r="CM117" s="803" t="s">
        <v>424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423</v>
      </c>
      <c r="DH117" s="784"/>
      <c r="DI117" s="784"/>
      <c r="DJ117" s="784"/>
      <c r="DK117" s="785"/>
      <c r="DL117" s="786" t="s">
        <v>423</v>
      </c>
      <c r="DM117" s="784"/>
      <c r="DN117" s="784"/>
      <c r="DO117" s="784"/>
      <c r="DP117" s="785"/>
      <c r="DQ117" s="786" t="s">
        <v>423</v>
      </c>
      <c r="DR117" s="784"/>
      <c r="DS117" s="784"/>
      <c r="DT117" s="784"/>
      <c r="DU117" s="785"/>
      <c r="DV117" s="754" t="s">
        <v>423</v>
      </c>
      <c r="DW117" s="755"/>
      <c r="DX117" s="755"/>
      <c r="DY117" s="755"/>
      <c r="DZ117" s="756"/>
    </row>
    <row r="118" spans="1:130" s="197" customFormat="1" ht="26.25" customHeight="1">
      <c r="A118" s="887" t="s">
        <v>397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395</v>
      </c>
      <c r="AB118" s="888"/>
      <c r="AC118" s="888"/>
      <c r="AD118" s="888"/>
      <c r="AE118" s="889"/>
      <c r="AF118" s="890" t="s">
        <v>284</v>
      </c>
      <c r="AG118" s="888"/>
      <c r="AH118" s="888"/>
      <c r="AI118" s="888"/>
      <c r="AJ118" s="889"/>
      <c r="AK118" s="890" t="s">
        <v>283</v>
      </c>
      <c r="AL118" s="888"/>
      <c r="AM118" s="888"/>
      <c r="AN118" s="888"/>
      <c r="AO118" s="889"/>
      <c r="AP118" s="891" t="s">
        <v>396</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425</v>
      </c>
      <c r="BP118" s="838"/>
      <c r="BQ118" s="857">
        <v>55603687</v>
      </c>
      <c r="BR118" s="858"/>
      <c r="BS118" s="858"/>
      <c r="BT118" s="858"/>
      <c r="BU118" s="858"/>
      <c r="BV118" s="858">
        <v>54292654</v>
      </c>
      <c r="BW118" s="858"/>
      <c r="BX118" s="858"/>
      <c r="BY118" s="858"/>
      <c r="BZ118" s="858"/>
      <c r="CA118" s="858">
        <v>51375481</v>
      </c>
      <c r="CB118" s="858"/>
      <c r="CC118" s="858"/>
      <c r="CD118" s="858"/>
      <c r="CE118" s="858"/>
      <c r="CF118" s="743"/>
      <c r="CG118" s="744"/>
      <c r="CH118" s="744"/>
      <c r="CI118" s="744"/>
      <c r="CJ118" s="841"/>
      <c r="CK118" s="917"/>
      <c r="CL118" s="866"/>
      <c r="CM118" s="803" t="s">
        <v>426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423</v>
      </c>
      <c r="DH118" s="784"/>
      <c r="DI118" s="784"/>
      <c r="DJ118" s="784"/>
      <c r="DK118" s="785"/>
      <c r="DL118" s="786" t="s">
        <v>423</v>
      </c>
      <c r="DM118" s="784"/>
      <c r="DN118" s="784"/>
      <c r="DO118" s="784"/>
      <c r="DP118" s="785"/>
      <c r="DQ118" s="786" t="s">
        <v>423</v>
      </c>
      <c r="DR118" s="784"/>
      <c r="DS118" s="784"/>
      <c r="DT118" s="784"/>
      <c r="DU118" s="785"/>
      <c r="DV118" s="754" t="s">
        <v>423</v>
      </c>
      <c r="DW118" s="755"/>
      <c r="DX118" s="755"/>
      <c r="DY118" s="755"/>
      <c r="DZ118" s="756"/>
    </row>
    <row r="119" spans="1:130" s="197" customFormat="1" ht="26.25" customHeight="1">
      <c r="A119" s="863" t="s">
        <v>400</v>
      </c>
      <c r="B119" s="864"/>
      <c r="C119" s="869" t="s">
        <v>401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v>153432</v>
      </c>
      <c r="AB119" s="873"/>
      <c r="AC119" s="873"/>
      <c r="AD119" s="873"/>
      <c r="AE119" s="874"/>
      <c r="AF119" s="875">
        <v>153535</v>
      </c>
      <c r="AG119" s="873"/>
      <c r="AH119" s="873"/>
      <c r="AI119" s="873"/>
      <c r="AJ119" s="874"/>
      <c r="AK119" s="875">
        <v>153641</v>
      </c>
      <c r="AL119" s="873"/>
      <c r="AM119" s="873"/>
      <c r="AN119" s="873"/>
      <c r="AO119" s="874"/>
      <c r="AP119" s="876">
        <v>0.4</v>
      </c>
      <c r="AQ119" s="877"/>
      <c r="AR119" s="877"/>
      <c r="AS119" s="877"/>
      <c r="AT119" s="878"/>
      <c r="AU119" s="879" t="s">
        <v>427</v>
      </c>
      <c r="AV119" s="880"/>
      <c r="AW119" s="880"/>
      <c r="AX119" s="880"/>
      <c r="AY119" s="881"/>
      <c r="AZ119" s="816" t="s">
        <v>428</v>
      </c>
      <c r="BA119" s="758"/>
      <c r="BB119" s="758"/>
      <c r="BC119" s="758"/>
      <c r="BD119" s="758"/>
      <c r="BE119" s="758"/>
      <c r="BF119" s="758"/>
      <c r="BG119" s="758"/>
      <c r="BH119" s="758"/>
      <c r="BI119" s="758"/>
      <c r="BJ119" s="758"/>
      <c r="BK119" s="758"/>
      <c r="BL119" s="758"/>
      <c r="BM119" s="758"/>
      <c r="BN119" s="758"/>
      <c r="BO119" s="758"/>
      <c r="BP119" s="759"/>
      <c r="BQ119" s="799">
        <v>18453269</v>
      </c>
      <c r="BR119" s="800"/>
      <c r="BS119" s="800"/>
      <c r="BT119" s="800"/>
      <c r="BU119" s="800"/>
      <c r="BV119" s="800">
        <v>20070312</v>
      </c>
      <c r="BW119" s="800"/>
      <c r="BX119" s="800"/>
      <c r="BY119" s="800"/>
      <c r="BZ119" s="800"/>
      <c r="CA119" s="800">
        <v>23024483</v>
      </c>
      <c r="CB119" s="800"/>
      <c r="CC119" s="800"/>
      <c r="CD119" s="800"/>
      <c r="CE119" s="800"/>
      <c r="CF119" s="861">
        <v>61.6</v>
      </c>
      <c r="CG119" s="862"/>
      <c r="CH119" s="862"/>
      <c r="CI119" s="862"/>
      <c r="CJ119" s="862"/>
      <c r="CK119" s="918"/>
      <c r="CL119" s="868"/>
      <c r="CM119" s="825" t="s">
        <v>429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10200</v>
      </c>
      <c r="DH119" s="717"/>
      <c r="DI119" s="717"/>
      <c r="DJ119" s="717"/>
      <c r="DK119" s="718"/>
      <c r="DL119" s="719">
        <v>9180</v>
      </c>
      <c r="DM119" s="717"/>
      <c r="DN119" s="717"/>
      <c r="DO119" s="717"/>
      <c r="DP119" s="718"/>
      <c r="DQ119" s="719">
        <v>8160</v>
      </c>
      <c r="DR119" s="717"/>
      <c r="DS119" s="717"/>
      <c r="DT119" s="717"/>
      <c r="DU119" s="718"/>
      <c r="DV119" s="807">
        <v>0</v>
      </c>
      <c r="DW119" s="808"/>
      <c r="DX119" s="808"/>
      <c r="DY119" s="808"/>
      <c r="DZ119" s="809"/>
    </row>
    <row r="120" spans="1:130" s="197" customFormat="1" ht="26.25" customHeight="1">
      <c r="A120" s="865"/>
      <c r="B120" s="866"/>
      <c r="C120" s="803" t="s">
        <v>404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423</v>
      </c>
      <c r="AB120" s="784"/>
      <c r="AC120" s="784"/>
      <c r="AD120" s="784"/>
      <c r="AE120" s="785"/>
      <c r="AF120" s="786" t="s">
        <v>423</v>
      </c>
      <c r="AG120" s="784"/>
      <c r="AH120" s="784"/>
      <c r="AI120" s="784"/>
      <c r="AJ120" s="785"/>
      <c r="AK120" s="786" t="s">
        <v>423</v>
      </c>
      <c r="AL120" s="784"/>
      <c r="AM120" s="784"/>
      <c r="AN120" s="784"/>
      <c r="AO120" s="785"/>
      <c r="AP120" s="754" t="s">
        <v>423</v>
      </c>
      <c r="AQ120" s="755"/>
      <c r="AR120" s="755"/>
      <c r="AS120" s="755"/>
      <c r="AT120" s="756"/>
      <c r="AU120" s="882"/>
      <c r="AV120" s="883"/>
      <c r="AW120" s="883"/>
      <c r="AX120" s="883"/>
      <c r="AY120" s="884"/>
      <c r="AZ120" s="767" t="s">
        <v>430</v>
      </c>
      <c r="BA120" s="768"/>
      <c r="BB120" s="768"/>
      <c r="BC120" s="768"/>
      <c r="BD120" s="768"/>
      <c r="BE120" s="768"/>
      <c r="BF120" s="768"/>
      <c r="BG120" s="768"/>
      <c r="BH120" s="768"/>
      <c r="BI120" s="768"/>
      <c r="BJ120" s="768"/>
      <c r="BK120" s="768"/>
      <c r="BL120" s="768"/>
      <c r="BM120" s="768"/>
      <c r="BN120" s="768"/>
      <c r="BO120" s="768"/>
      <c r="BP120" s="769"/>
      <c r="BQ120" s="770">
        <v>14810045</v>
      </c>
      <c r="BR120" s="771"/>
      <c r="BS120" s="771"/>
      <c r="BT120" s="771"/>
      <c r="BU120" s="771"/>
      <c r="BV120" s="771">
        <v>14165381</v>
      </c>
      <c r="BW120" s="771"/>
      <c r="BX120" s="771"/>
      <c r="BY120" s="771"/>
      <c r="BZ120" s="771"/>
      <c r="CA120" s="771">
        <v>13847175</v>
      </c>
      <c r="CB120" s="771"/>
      <c r="CC120" s="771"/>
      <c r="CD120" s="771"/>
      <c r="CE120" s="771"/>
      <c r="CF120" s="848">
        <v>37</v>
      </c>
      <c r="CG120" s="849"/>
      <c r="CH120" s="849"/>
      <c r="CI120" s="849"/>
      <c r="CJ120" s="849"/>
      <c r="CK120" s="850" t="s">
        <v>431</v>
      </c>
      <c r="CL120" s="810"/>
      <c r="CM120" s="810"/>
      <c r="CN120" s="810"/>
      <c r="CO120" s="811"/>
      <c r="CP120" s="854" t="s">
        <v>432</v>
      </c>
      <c r="CQ120" s="855"/>
      <c r="CR120" s="855"/>
      <c r="CS120" s="855"/>
      <c r="CT120" s="855"/>
      <c r="CU120" s="855"/>
      <c r="CV120" s="855"/>
      <c r="CW120" s="855"/>
      <c r="CX120" s="855"/>
      <c r="CY120" s="855"/>
      <c r="CZ120" s="855"/>
      <c r="DA120" s="855"/>
      <c r="DB120" s="855"/>
      <c r="DC120" s="855"/>
      <c r="DD120" s="855"/>
      <c r="DE120" s="855"/>
      <c r="DF120" s="856"/>
      <c r="DG120" s="799">
        <v>10630452</v>
      </c>
      <c r="DH120" s="800"/>
      <c r="DI120" s="800"/>
      <c r="DJ120" s="800"/>
      <c r="DK120" s="800"/>
      <c r="DL120" s="800">
        <v>10117083</v>
      </c>
      <c r="DM120" s="800"/>
      <c r="DN120" s="800"/>
      <c r="DO120" s="800"/>
      <c r="DP120" s="800"/>
      <c r="DQ120" s="800">
        <v>9282510</v>
      </c>
      <c r="DR120" s="800"/>
      <c r="DS120" s="800"/>
      <c r="DT120" s="800"/>
      <c r="DU120" s="800"/>
      <c r="DV120" s="801">
        <v>24.8</v>
      </c>
      <c r="DW120" s="801"/>
      <c r="DX120" s="801"/>
      <c r="DY120" s="801"/>
      <c r="DZ120" s="802"/>
    </row>
    <row r="121" spans="1:130" s="197" customFormat="1" ht="26.25" customHeight="1">
      <c r="A121" s="865"/>
      <c r="B121" s="866"/>
      <c r="C121" s="842" t="s">
        <v>433</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423</v>
      </c>
      <c r="AB121" s="784"/>
      <c r="AC121" s="784"/>
      <c r="AD121" s="784"/>
      <c r="AE121" s="785"/>
      <c r="AF121" s="786" t="s">
        <v>423</v>
      </c>
      <c r="AG121" s="784"/>
      <c r="AH121" s="784"/>
      <c r="AI121" s="784"/>
      <c r="AJ121" s="785"/>
      <c r="AK121" s="786" t="s">
        <v>423</v>
      </c>
      <c r="AL121" s="784"/>
      <c r="AM121" s="784"/>
      <c r="AN121" s="784"/>
      <c r="AO121" s="785"/>
      <c r="AP121" s="754" t="s">
        <v>423</v>
      </c>
      <c r="AQ121" s="755"/>
      <c r="AR121" s="755"/>
      <c r="AS121" s="755"/>
      <c r="AT121" s="756"/>
      <c r="AU121" s="882"/>
      <c r="AV121" s="883"/>
      <c r="AW121" s="883"/>
      <c r="AX121" s="883"/>
      <c r="AY121" s="884"/>
      <c r="AZ121" s="845" t="s">
        <v>434</v>
      </c>
      <c r="BA121" s="846"/>
      <c r="BB121" s="846"/>
      <c r="BC121" s="846"/>
      <c r="BD121" s="846"/>
      <c r="BE121" s="846"/>
      <c r="BF121" s="846"/>
      <c r="BG121" s="846"/>
      <c r="BH121" s="846"/>
      <c r="BI121" s="846"/>
      <c r="BJ121" s="846"/>
      <c r="BK121" s="846"/>
      <c r="BL121" s="846"/>
      <c r="BM121" s="846"/>
      <c r="BN121" s="846"/>
      <c r="BO121" s="846"/>
      <c r="BP121" s="847"/>
      <c r="BQ121" s="857">
        <v>28051353</v>
      </c>
      <c r="BR121" s="858"/>
      <c r="BS121" s="858"/>
      <c r="BT121" s="858"/>
      <c r="BU121" s="858"/>
      <c r="BV121" s="858">
        <v>26020255</v>
      </c>
      <c r="BW121" s="858"/>
      <c r="BX121" s="858"/>
      <c r="BY121" s="858"/>
      <c r="BZ121" s="858"/>
      <c r="CA121" s="858">
        <v>23623169</v>
      </c>
      <c r="CB121" s="858"/>
      <c r="CC121" s="858"/>
      <c r="CD121" s="858"/>
      <c r="CE121" s="858"/>
      <c r="CF121" s="859">
        <v>63.2</v>
      </c>
      <c r="CG121" s="860"/>
      <c r="CH121" s="860"/>
      <c r="CI121" s="860"/>
      <c r="CJ121" s="860"/>
      <c r="CK121" s="851"/>
      <c r="CL121" s="812"/>
      <c r="CM121" s="812"/>
      <c r="CN121" s="812"/>
      <c r="CO121" s="813"/>
      <c r="CP121" s="828"/>
      <c r="CQ121" s="829"/>
      <c r="CR121" s="829"/>
      <c r="CS121" s="829"/>
      <c r="CT121" s="829"/>
      <c r="CU121" s="829"/>
      <c r="CV121" s="829"/>
      <c r="CW121" s="829"/>
      <c r="CX121" s="829"/>
      <c r="CY121" s="829"/>
      <c r="CZ121" s="829"/>
      <c r="DA121" s="829"/>
      <c r="DB121" s="829"/>
      <c r="DC121" s="829"/>
      <c r="DD121" s="829"/>
      <c r="DE121" s="829"/>
      <c r="DF121" s="830"/>
      <c r="DG121" s="770"/>
      <c r="DH121" s="771"/>
      <c r="DI121" s="771"/>
      <c r="DJ121" s="771"/>
      <c r="DK121" s="771"/>
      <c r="DL121" s="771"/>
      <c r="DM121" s="771"/>
      <c r="DN121" s="771"/>
      <c r="DO121" s="771"/>
      <c r="DP121" s="771"/>
      <c r="DQ121" s="771"/>
      <c r="DR121" s="771"/>
      <c r="DS121" s="771"/>
      <c r="DT121" s="771"/>
      <c r="DU121" s="771"/>
      <c r="DV121" s="823"/>
      <c r="DW121" s="823"/>
      <c r="DX121" s="823"/>
      <c r="DY121" s="823"/>
      <c r="DZ121" s="824"/>
    </row>
    <row r="122" spans="1:130" s="197" customFormat="1" ht="26.25" customHeight="1">
      <c r="A122" s="865"/>
      <c r="B122" s="866"/>
      <c r="C122" s="803" t="s">
        <v>414</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423</v>
      </c>
      <c r="AB122" s="784"/>
      <c r="AC122" s="784"/>
      <c r="AD122" s="784"/>
      <c r="AE122" s="785"/>
      <c r="AF122" s="786" t="s">
        <v>423</v>
      </c>
      <c r="AG122" s="784"/>
      <c r="AH122" s="784"/>
      <c r="AI122" s="784"/>
      <c r="AJ122" s="785"/>
      <c r="AK122" s="786" t="s">
        <v>423</v>
      </c>
      <c r="AL122" s="784"/>
      <c r="AM122" s="784"/>
      <c r="AN122" s="784"/>
      <c r="AO122" s="785"/>
      <c r="AP122" s="754" t="s">
        <v>423</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435</v>
      </c>
      <c r="BP122" s="838"/>
      <c r="BQ122" s="839">
        <v>61314667</v>
      </c>
      <c r="BR122" s="840"/>
      <c r="BS122" s="840"/>
      <c r="BT122" s="840"/>
      <c r="BU122" s="840"/>
      <c r="BV122" s="840">
        <v>60255948</v>
      </c>
      <c r="BW122" s="840"/>
      <c r="BX122" s="840"/>
      <c r="BY122" s="840"/>
      <c r="BZ122" s="840"/>
      <c r="CA122" s="840">
        <v>60494827</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c r="A123" s="865"/>
      <c r="B123" s="866"/>
      <c r="C123" s="803" t="s">
        <v>420</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108</v>
      </c>
      <c r="AB123" s="784"/>
      <c r="AC123" s="784"/>
      <c r="AD123" s="784"/>
      <c r="AE123" s="785"/>
      <c r="AF123" s="786" t="s">
        <v>108</v>
      </c>
      <c r="AG123" s="784"/>
      <c r="AH123" s="784"/>
      <c r="AI123" s="784"/>
      <c r="AJ123" s="785"/>
      <c r="AK123" s="786" t="s">
        <v>108</v>
      </c>
      <c r="AL123" s="784"/>
      <c r="AM123" s="784"/>
      <c r="AN123" s="784"/>
      <c r="AO123" s="785"/>
      <c r="AP123" s="754" t="s">
        <v>108</v>
      </c>
      <c r="AQ123" s="755"/>
      <c r="AR123" s="755"/>
      <c r="AS123" s="755"/>
      <c r="AT123" s="756"/>
      <c r="AU123" s="834" t="s">
        <v>436</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108</v>
      </c>
      <c r="BR123" s="832"/>
      <c r="BS123" s="832"/>
      <c r="BT123" s="832"/>
      <c r="BU123" s="832"/>
      <c r="BV123" s="832" t="s">
        <v>108</v>
      </c>
      <c r="BW123" s="832"/>
      <c r="BX123" s="832"/>
      <c r="BY123" s="832"/>
      <c r="BZ123" s="832"/>
      <c r="CA123" s="832" t="s">
        <v>108</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c r="A124" s="865"/>
      <c r="B124" s="866"/>
      <c r="C124" s="803" t="s">
        <v>424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108</v>
      </c>
      <c r="AB124" s="784"/>
      <c r="AC124" s="784"/>
      <c r="AD124" s="784"/>
      <c r="AE124" s="785"/>
      <c r="AF124" s="786" t="s">
        <v>108</v>
      </c>
      <c r="AG124" s="784"/>
      <c r="AH124" s="784"/>
      <c r="AI124" s="784"/>
      <c r="AJ124" s="785"/>
      <c r="AK124" s="786" t="s">
        <v>108</v>
      </c>
      <c r="AL124" s="784"/>
      <c r="AM124" s="784"/>
      <c r="AN124" s="784"/>
      <c r="AO124" s="785"/>
      <c r="AP124" s="754" t="s">
        <v>108</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437</v>
      </c>
      <c r="CQ124" s="829"/>
      <c r="CR124" s="829"/>
      <c r="CS124" s="829"/>
      <c r="CT124" s="829"/>
      <c r="CU124" s="829"/>
      <c r="CV124" s="829"/>
      <c r="CW124" s="829"/>
      <c r="CX124" s="829"/>
      <c r="CY124" s="829"/>
      <c r="CZ124" s="829"/>
      <c r="DA124" s="829"/>
      <c r="DB124" s="829"/>
      <c r="DC124" s="829"/>
      <c r="DD124" s="829"/>
      <c r="DE124" s="829"/>
      <c r="DF124" s="830"/>
      <c r="DG124" s="716" t="s">
        <v>108</v>
      </c>
      <c r="DH124" s="717"/>
      <c r="DI124" s="717"/>
      <c r="DJ124" s="717"/>
      <c r="DK124" s="718"/>
      <c r="DL124" s="719" t="s">
        <v>108</v>
      </c>
      <c r="DM124" s="717"/>
      <c r="DN124" s="717"/>
      <c r="DO124" s="717"/>
      <c r="DP124" s="718"/>
      <c r="DQ124" s="719" t="s">
        <v>108</v>
      </c>
      <c r="DR124" s="717"/>
      <c r="DS124" s="717"/>
      <c r="DT124" s="717"/>
      <c r="DU124" s="718"/>
      <c r="DV124" s="807" t="s">
        <v>108</v>
      </c>
      <c r="DW124" s="808"/>
      <c r="DX124" s="808"/>
      <c r="DY124" s="808"/>
      <c r="DZ124" s="809"/>
    </row>
    <row r="125" spans="1:130" s="197" customFormat="1" ht="26.25" customHeight="1" thickBot="1">
      <c r="A125" s="865"/>
      <c r="B125" s="866"/>
      <c r="C125" s="803" t="s">
        <v>426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108</v>
      </c>
      <c r="AB125" s="784"/>
      <c r="AC125" s="784"/>
      <c r="AD125" s="784"/>
      <c r="AE125" s="785"/>
      <c r="AF125" s="786" t="s">
        <v>108</v>
      </c>
      <c r="AG125" s="784"/>
      <c r="AH125" s="784"/>
      <c r="AI125" s="784"/>
      <c r="AJ125" s="785"/>
      <c r="AK125" s="786" t="s">
        <v>108</v>
      </c>
      <c r="AL125" s="784"/>
      <c r="AM125" s="784"/>
      <c r="AN125" s="784"/>
      <c r="AO125" s="785"/>
      <c r="AP125" s="754" t="s">
        <v>108</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438</v>
      </c>
      <c r="CL125" s="810"/>
      <c r="CM125" s="810"/>
      <c r="CN125" s="810"/>
      <c r="CO125" s="811"/>
      <c r="CP125" s="816" t="s">
        <v>439</v>
      </c>
      <c r="CQ125" s="758"/>
      <c r="CR125" s="758"/>
      <c r="CS125" s="758"/>
      <c r="CT125" s="758"/>
      <c r="CU125" s="758"/>
      <c r="CV125" s="758"/>
      <c r="CW125" s="758"/>
      <c r="CX125" s="758"/>
      <c r="CY125" s="758"/>
      <c r="CZ125" s="758"/>
      <c r="DA125" s="758"/>
      <c r="DB125" s="758"/>
      <c r="DC125" s="758"/>
      <c r="DD125" s="758"/>
      <c r="DE125" s="758"/>
      <c r="DF125" s="759"/>
      <c r="DG125" s="799" t="s">
        <v>108</v>
      </c>
      <c r="DH125" s="800"/>
      <c r="DI125" s="800"/>
      <c r="DJ125" s="800"/>
      <c r="DK125" s="800"/>
      <c r="DL125" s="800" t="s">
        <v>108</v>
      </c>
      <c r="DM125" s="800"/>
      <c r="DN125" s="800"/>
      <c r="DO125" s="800"/>
      <c r="DP125" s="800"/>
      <c r="DQ125" s="800" t="s">
        <v>108</v>
      </c>
      <c r="DR125" s="800"/>
      <c r="DS125" s="800"/>
      <c r="DT125" s="800"/>
      <c r="DU125" s="800"/>
      <c r="DV125" s="801" t="s">
        <v>108</v>
      </c>
      <c r="DW125" s="801"/>
      <c r="DX125" s="801"/>
      <c r="DY125" s="801"/>
      <c r="DZ125" s="802"/>
    </row>
    <row r="126" spans="1:130" s="197" customFormat="1" ht="26.25" customHeight="1">
      <c r="A126" s="865"/>
      <c r="B126" s="866"/>
      <c r="C126" s="803" t="s">
        <v>429</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207010</v>
      </c>
      <c r="AB126" s="784"/>
      <c r="AC126" s="784"/>
      <c r="AD126" s="784"/>
      <c r="AE126" s="785"/>
      <c r="AF126" s="786">
        <v>178463</v>
      </c>
      <c r="AG126" s="784"/>
      <c r="AH126" s="784"/>
      <c r="AI126" s="784"/>
      <c r="AJ126" s="785"/>
      <c r="AK126" s="786">
        <v>187596</v>
      </c>
      <c r="AL126" s="784"/>
      <c r="AM126" s="784"/>
      <c r="AN126" s="784"/>
      <c r="AO126" s="785"/>
      <c r="AP126" s="754">
        <v>0.5</v>
      </c>
      <c r="AQ126" s="755"/>
      <c r="AR126" s="755"/>
      <c r="AS126" s="755"/>
      <c r="AT126" s="756"/>
      <c r="AU126" s="233"/>
      <c r="AV126" s="233"/>
      <c r="AW126" s="233"/>
      <c r="AX126" s="806" t="s">
        <v>440</v>
      </c>
      <c r="AY126" s="764"/>
      <c r="AZ126" s="764"/>
      <c r="BA126" s="764"/>
      <c r="BB126" s="764"/>
      <c r="BC126" s="764"/>
      <c r="BD126" s="764"/>
      <c r="BE126" s="765"/>
      <c r="BF126" s="763" t="s">
        <v>441</v>
      </c>
      <c r="BG126" s="764"/>
      <c r="BH126" s="764"/>
      <c r="BI126" s="764"/>
      <c r="BJ126" s="764"/>
      <c r="BK126" s="764"/>
      <c r="BL126" s="765"/>
      <c r="BM126" s="763" t="s">
        <v>442</v>
      </c>
      <c r="BN126" s="764"/>
      <c r="BO126" s="764"/>
      <c r="BP126" s="764"/>
      <c r="BQ126" s="764"/>
      <c r="BR126" s="764"/>
      <c r="BS126" s="765"/>
      <c r="BT126" s="763" t="s">
        <v>443</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444</v>
      </c>
      <c r="CQ126" s="768"/>
      <c r="CR126" s="768"/>
      <c r="CS126" s="768"/>
      <c r="CT126" s="768"/>
      <c r="CU126" s="768"/>
      <c r="CV126" s="768"/>
      <c r="CW126" s="768"/>
      <c r="CX126" s="768"/>
      <c r="CY126" s="768"/>
      <c r="CZ126" s="768"/>
      <c r="DA126" s="768"/>
      <c r="DB126" s="768"/>
      <c r="DC126" s="768"/>
      <c r="DD126" s="768"/>
      <c r="DE126" s="768"/>
      <c r="DF126" s="769"/>
      <c r="DG126" s="770" t="s">
        <v>108</v>
      </c>
      <c r="DH126" s="771"/>
      <c r="DI126" s="771"/>
      <c r="DJ126" s="771"/>
      <c r="DK126" s="771"/>
      <c r="DL126" s="771" t="s">
        <v>108</v>
      </c>
      <c r="DM126" s="771"/>
      <c r="DN126" s="771"/>
      <c r="DO126" s="771"/>
      <c r="DP126" s="771"/>
      <c r="DQ126" s="771" t="s">
        <v>108</v>
      </c>
      <c r="DR126" s="771"/>
      <c r="DS126" s="771"/>
      <c r="DT126" s="771"/>
      <c r="DU126" s="771"/>
      <c r="DV126" s="823" t="s">
        <v>108</v>
      </c>
      <c r="DW126" s="823"/>
      <c r="DX126" s="823"/>
      <c r="DY126" s="823"/>
      <c r="DZ126" s="824"/>
    </row>
    <row r="127" spans="1:130" s="197" customFormat="1" ht="26.25" customHeight="1" thickBot="1">
      <c r="A127" s="867"/>
      <c r="B127" s="868"/>
      <c r="C127" s="825" t="s">
        <v>445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5677</v>
      </c>
      <c r="AB127" s="784"/>
      <c r="AC127" s="784"/>
      <c r="AD127" s="784"/>
      <c r="AE127" s="785"/>
      <c r="AF127" s="786">
        <v>5299</v>
      </c>
      <c r="AG127" s="784"/>
      <c r="AH127" s="784"/>
      <c r="AI127" s="784"/>
      <c r="AJ127" s="785"/>
      <c r="AK127" s="786">
        <v>4889</v>
      </c>
      <c r="AL127" s="784"/>
      <c r="AM127" s="784"/>
      <c r="AN127" s="784"/>
      <c r="AO127" s="785"/>
      <c r="AP127" s="754">
        <v>0</v>
      </c>
      <c r="AQ127" s="755"/>
      <c r="AR127" s="755"/>
      <c r="AS127" s="755"/>
      <c r="AT127" s="756"/>
      <c r="AU127" s="233"/>
      <c r="AV127" s="233"/>
      <c r="AW127" s="233"/>
      <c r="AX127" s="757" t="s">
        <v>446</v>
      </c>
      <c r="AY127" s="758"/>
      <c r="AZ127" s="758"/>
      <c r="BA127" s="758"/>
      <c r="BB127" s="758"/>
      <c r="BC127" s="758"/>
      <c r="BD127" s="758"/>
      <c r="BE127" s="759"/>
      <c r="BF127" s="760" t="s">
        <v>108</v>
      </c>
      <c r="BG127" s="761"/>
      <c r="BH127" s="761"/>
      <c r="BI127" s="761"/>
      <c r="BJ127" s="761"/>
      <c r="BK127" s="761"/>
      <c r="BL127" s="762"/>
      <c r="BM127" s="760">
        <v>11.45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447</v>
      </c>
      <c r="CQ127" s="752"/>
      <c r="CR127" s="752"/>
      <c r="CS127" s="752"/>
      <c r="CT127" s="752"/>
      <c r="CU127" s="752"/>
      <c r="CV127" s="752"/>
      <c r="CW127" s="752"/>
      <c r="CX127" s="752"/>
      <c r="CY127" s="752"/>
      <c r="CZ127" s="752"/>
      <c r="DA127" s="752"/>
      <c r="DB127" s="752"/>
      <c r="DC127" s="752"/>
      <c r="DD127" s="752"/>
      <c r="DE127" s="752"/>
      <c r="DF127" s="753"/>
      <c r="DG127" s="819" t="s">
        <v>108</v>
      </c>
      <c r="DH127" s="820"/>
      <c r="DI127" s="820"/>
      <c r="DJ127" s="820"/>
      <c r="DK127" s="820"/>
      <c r="DL127" s="820" t="s">
        <v>108</v>
      </c>
      <c r="DM127" s="820"/>
      <c r="DN127" s="820"/>
      <c r="DO127" s="820"/>
      <c r="DP127" s="820"/>
      <c r="DQ127" s="820" t="s">
        <v>108</v>
      </c>
      <c r="DR127" s="820"/>
      <c r="DS127" s="820"/>
      <c r="DT127" s="820"/>
      <c r="DU127" s="820"/>
      <c r="DV127" s="821" t="s">
        <v>108</v>
      </c>
      <c r="DW127" s="821"/>
      <c r="DX127" s="821"/>
      <c r="DY127" s="821"/>
      <c r="DZ127" s="822"/>
    </row>
    <row r="128" spans="1:130" s="197" customFormat="1" ht="26.25" customHeight="1">
      <c r="A128" s="795" t="s">
        <v>448</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449</v>
      </c>
      <c r="X128" s="797"/>
      <c r="Y128" s="797"/>
      <c r="Z128" s="798"/>
      <c r="AA128" s="723">
        <v>2110945</v>
      </c>
      <c r="AB128" s="724"/>
      <c r="AC128" s="724"/>
      <c r="AD128" s="724"/>
      <c r="AE128" s="725"/>
      <c r="AF128" s="726">
        <v>2169452</v>
      </c>
      <c r="AG128" s="724"/>
      <c r="AH128" s="724"/>
      <c r="AI128" s="724"/>
      <c r="AJ128" s="725"/>
      <c r="AK128" s="726">
        <v>2211972</v>
      </c>
      <c r="AL128" s="724"/>
      <c r="AM128" s="724"/>
      <c r="AN128" s="724"/>
      <c r="AO128" s="725"/>
      <c r="AP128" s="727"/>
      <c r="AQ128" s="728"/>
      <c r="AR128" s="728"/>
      <c r="AS128" s="728"/>
      <c r="AT128" s="729"/>
      <c r="AU128" s="235"/>
      <c r="AV128" s="235"/>
      <c r="AW128" s="235"/>
      <c r="AX128" s="772" t="s">
        <v>450</v>
      </c>
      <c r="AY128" s="768"/>
      <c r="AZ128" s="768"/>
      <c r="BA128" s="768"/>
      <c r="BB128" s="768"/>
      <c r="BC128" s="768"/>
      <c r="BD128" s="768"/>
      <c r="BE128" s="769"/>
      <c r="BF128" s="790" t="s">
        <v>451</v>
      </c>
      <c r="BG128" s="791"/>
      <c r="BH128" s="791"/>
      <c r="BI128" s="791"/>
      <c r="BJ128" s="791"/>
      <c r="BK128" s="791"/>
      <c r="BL128" s="792"/>
      <c r="BM128" s="790">
        <v>16.45</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452</v>
      </c>
      <c r="X129" s="781"/>
      <c r="Y129" s="781"/>
      <c r="Z129" s="782"/>
      <c r="AA129" s="783">
        <v>38246938</v>
      </c>
      <c r="AB129" s="784"/>
      <c r="AC129" s="784"/>
      <c r="AD129" s="784"/>
      <c r="AE129" s="785"/>
      <c r="AF129" s="786">
        <v>37927083</v>
      </c>
      <c r="AG129" s="784"/>
      <c r="AH129" s="784"/>
      <c r="AI129" s="784"/>
      <c r="AJ129" s="785"/>
      <c r="AK129" s="786">
        <v>40340964</v>
      </c>
      <c r="AL129" s="784"/>
      <c r="AM129" s="784"/>
      <c r="AN129" s="784"/>
      <c r="AO129" s="785"/>
      <c r="AP129" s="787"/>
      <c r="AQ129" s="788"/>
      <c r="AR129" s="788"/>
      <c r="AS129" s="788"/>
      <c r="AT129" s="789"/>
      <c r="AU129" s="235"/>
      <c r="AV129" s="235"/>
      <c r="AW129" s="235"/>
      <c r="AX129" s="772" t="s">
        <v>453</v>
      </c>
      <c r="AY129" s="768"/>
      <c r="AZ129" s="768"/>
      <c r="BA129" s="768"/>
      <c r="BB129" s="768"/>
      <c r="BC129" s="768"/>
      <c r="BD129" s="768"/>
      <c r="BE129" s="769"/>
      <c r="BF129" s="773">
        <v>2</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454</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455</v>
      </c>
      <c r="X130" s="781"/>
      <c r="Y130" s="781"/>
      <c r="Z130" s="782"/>
      <c r="AA130" s="783">
        <v>3354440</v>
      </c>
      <c r="AB130" s="784"/>
      <c r="AC130" s="784"/>
      <c r="AD130" s="784"/>
      <c r="AE130" s="785"/>
      <c r="AF130" s="786">
        <v>3369892</v>
      </c>
      <c r="AG130" s="784"/>
      <c r="AH130" s="784"/>
      <c r="AI130" s="784"/>
      <c r="AJ130" s="785"/>
      <c r="AK130" s="786">
        <v>2948047</v>
      </c>
      <c r="AL130" s="784"/>
      <c r="AM130" s="784"/>
      <c r="AN130" s="784"/>
      <c r="AO130" s="785"/>
      <c r="AP130" s="787"/>
      <c r="AQ130" s="788"/>
      <c r="AR130" s="788"/>
      <c r="AS130" s="788"/>
      <c r="AT130" s="789"/>
      <c r="AU130" s="235"/>
      <c r="AV130" s="235"/>
      <c r="AW130" s="235"/>
      <c r="AX130" s="751" t="s">
        <v>456</v>
      </c>
      <c r="AY130" s="752"/>
      <c r="AZ130" s="752"/>
      <c r="BA130" s="752"/>
      <c r="BB130" s="752"/>
      <c r="BC130" s="752"/>
      <c r="BD130" s="752"/>
      <c r="BE130" s="753"/>
      <c r="BF130" s="705" t="s">
        <v>457</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458</v>
      </c>
      <c r="X131" s="714"/>
      <c r="Y131" s="714"/>
      <c r="Z131" s="715"/>
      <c r="AA131" s="716">
        <v>34892498</v>
      </c>
      <c r="AB131" s="717"/>
      <c r="AC131" s="717"/>
      <c r="AD131" s="717"/>
      <c r="AE131" s="718"/>
      <c r="AF131" s="719">
        <v>34557191</v>
      </c>
      <c r="AG131" s="717"/>
      <c r="AH131" s="717"/>
      <c r="AI131" s="717"/>
      <c r="AJ131" s="718"/>
      <c r="AK131" s="719">
        <v>37392917</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459</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460</v>
      </c>
      <c r="W132" s="737"/>
      <c r="X132" s="737"/>
      <c r="Y132" s="737"/>
      <c r="Z132" s="738"/>
      <c r="AA132" s="739">
        <v>2.2220163199999998</v>
      </c>
      <c r="AB132" s="740"/>
      <c r="AC132" s="740"/>
      <c r="AD132" s="740"/>
      <c r="AE132" s="741"/>
      <c r="AF132" s="742">
        <v>2.3397069510000001</v>
      </c>
      <c r="AG132" s="740"/>
      <c r="AH132" s="740"/>
      <c r="AI132" s="740"/>
      <c r="AJ132" s="741"/>
      <c r="AK132" s="742">
        <v>1.595369923</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461</v>
      </c>
      <c r="W133" s="746"/>
      <c r="X133" s="746"/>
      <c r="Y133" s="746"/>
      <c r="Z133" s="747"/>
      <c r="AA133" s="748">
        <v>2.4</v>
      </c>
      <c r="AB133" s="749"/>
      <c r="AC133" s="749"/>
      <c r="AD133" s="749"/>
      <c r="AE133" s="750"/>
      <c r="AF133" s="748">
        <v>2.5</v>
      </c>
      <c r="AG133" s="749"/>
      <c r="AH133" s="749"/>
      <c r="AI133" s="749"/>
      <c r="AJ133" s="750"/>
      <c r="AK133" s="748">
        <v>2</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8"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election activeCell="A5" sqref="A5"/>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19" t="s">
        <v>464</v>
      </c>
      <c r="L7" s="254"/>
      <c r="M7" s="255" t="s">
        <v>465</v>
      </c>
      <c r="N7" s="256"/>
    </row>
    <row r="8" spans="1:16">
      <c r="A8" s="248"/>
      <c r="B8" s="244"/>
      <c r="C8" s="244"/>
      <c r="D8" s="244"/>
      <c r="E8" s="244"/>
      <c r="F8" s="244"/>
      <c r="G8" s="257"/>
      <c r="H8" s="258"/>
      <c r="I8" s="258"/>
      <c r="J8" s="259"/>
      <c r="K8" s="1120"/>
      <c r="L8" s="260" t="s">
        <v>466</v>
      </c>
      <c r="M8" s="261" t="s">
        <v>467</v>
      </c>
      <c r="N8" s="262" t="s">
        <v>468</v>
      </c>
    </row>
    <row r="9" spans="1:16">
      <c r="A9" s="248"/>
      <c r="B9" s="244"/>
      <c r="C9" s="244"/>
      <c r="D9" s="244"/>
      <c r="E9" s="244"/>
      <c r="F9" s="244"/>
      <c r="G9" s="1133" t="s">
        <v>469</v>
      </c>
      <c r="H9" s="1134"/>
      <c r="I9" s="1134"/>
      <c r="J9" s="1135"/>
      <c r="K9" s="263">
        <v>10883843</v>
      </c>
      <c r="L9" s="264">
        <v>60534</v>
      </c>
      <c r="M9" s="265">
        <v>57806</v>
      </c>
      <c r="N9" s="266">
        <v>4.7</v>
      </c>
    </row>
    <row r="10" spans="1:16">
      <c r="A10" s="248"/>
      <c r="B10" s="244"/>
      <c r="C10" s="244"/>
      <c r="D10" s="244"/>
      <c r="E10" s="244"/>
      <c r="F10" s="244"/>
      <c r="G10" s="1133" t="s">
        <v>470</v>
      </c>
      <c r="H10" s="1134"/>
      <c r="I10" s="1134"/>
      <c r="J10" s="1135"/>
      <c r="K10" s="267">
        <v>382628</v>
      </c>
      <c r="L10" s="268">
        <v>2128</v>
      </c>
      <c r="M10" s="269">
        <v>2609</v>
      </c>
      <c r="N10" s="270">
        <v>-18.399999999999999</v>
      </c>
    </row>
    <row r="11" spans="1:16" ht="13.5" customHeight="1">
      <c r="A11" s="248"/>
      <c r="B11" s="244"/>
      <c r="C11" s="244"/>
      <c r="D11" s="244"/>
      <c r="E11" s="244"/>
      <c r="F11" s="244"/>
      <c r="G11" s="1133" t="s">
        <v>471</v>
      </c>
      <c r="H11" s="1134"/>
      <c r="I11" s="1134"/>
      <c r="J11" s="1135"/>
      <c r="K11" s="267">
        <v>45000</v>
      </c>
      <c r="L11" s="268">
        <v>250</v>
      </c>
      <c r="M11" s="269">
        <v>989</v>
      </c>
      <c r="N11" s="270">
        <v>-74.7</v>
      </c>
    </row>
    <row r="12" spans="1:16" ht="13.5" customHeight="1">
      <c r="A12" s="248"/>
      <c r="B12" s="244"/>
      <c r="C12" s="244"/>
      <c r="D12" s="244"/>
      <c r="E12" s="244"/>
      <c r="F12" s="244"/>
      <c r="G12" s="1133" t="s">
        <v>472</v>
      </c>
      <c r="H12" s="1134"/>
      <c r="I12" s="1134"/>
      <c r="J12" s="1135"/>
      <c r="K12" s="267" t="s">
        <v>473</v>
      </c>
      <c r="L12" s="268" t="s">
        <v>473</v>
      </c>
      <c r="M12" s="269">
        <v>648</v>
      </c>
      <c r="N12" s="270" t="s">
        <v>473</v>
      </c>
    </row>
    <row r="13" spans="1:16" ht="13.5" customHeight="1">
      <c r="A13" s="248"/>
      <c r="B13" s="244"/>
      <c r="C13" s="244"/>
      <c r="D13" s="244"/>
      <c r="E13" s="244"/>
      <c r="F13" s="244"/>
      <c r="G13" s="1133" t="s">
        <v>474</v>
      </c>
      <c r="H13" s="1134"/>
      <c r="I13" s="1134"/>
      <c r="J13" s="1135"/>
      <c r="K13" s="267" t="s">
        <v>473</v>
      </c>
      <c r="L13" s="268" t="s">
        <v>473</v>
      </c>
      <c r="M13" s="269" t="s">
        <v>473</v>
      </c>
      <c r="N13" s="270" t="s">
        <v>473</v>
      </c>
    </row>
    <row r="14" spans="1:16" ht="13.5" customHeight="1">
      <c r="A14" s="248"/>
      <c r="B14" s="244"/>
      <c r="C14" s="244"/>
      <c r="D14" s="244"/>
      <c r="E14" s="244"/>
      <c r="F14" s="244"/>
      <c r="G14" s="1133" t="s">
        <v>475</v>
      </c>
      <c r="H14" s="1134"/>
      <c r="I14" s="1134"/>
      <c r="J14" s="1135"/>
      <c r="K14" s="267">
        <v>374013</v>
      </c>
      <c r="L14" s="268">
        <v>2080</v>
      </c>
      <c r="M14" s="269">
        <v>2272</v>
      </c>
      <c r="N14" s="270">
        <v>-8.5</v>
      </c>
    </row>
    <row r="15" spans="1:16" ht="13.5" customHeight="1">
      <c r="A15" s="248"/>
      <c r="B15" s="244"/>
      <c r="C15" s="244"/>
      <c r="D15" s="244"/>
      <c r="E15" s="244"/>
      <c r="F15" s="244"/>
      <c r="G15" s="1133" t="s">
        <v>476</v>
      </c>
      <c r="H15" s="1134"/>
      <c r="I15" s="1134"/>
      <c r="J15" s="1135"/>
      <c r="K15" s="267">
        <v>115002</v>
      </c>
      <c r="L15" s="268">
        <v>640</v>
      </c>
      <c r="M15" s="269">
        <v>858</v>
      </c>
      <c r="N15" s="270">
        <v>-25.4</v>
      </c>
    </row>
    <row r="16" spans="1:16">
      <c r="A16" s="248"/>
      <c r="B16" s="244"/>
      <c r="C16" s="244"/>
      <c r="D16" s="244"/>
      <c r="E16" s="244"/>
      <c r="F16" s="244"/>
      <c r="G16" s="1136" t="s">
        <v>477</v>
      </c>
      <c r="H16" s="1137"/>
      <c r="I16" s="1137"/>
      <c r="J16" s="1138"/>
      <c r="K16" s="268">
        <v>-1156756</v>
      </c>
      <c r="L16" s="268">
        <v>-6434</v>
      </c>
      <c r="M16" s="269">
        <v>-5120</v>
      </c>
      <c r="N16" s="270">
        <v>25.7</v>
      </c>
    </row>
    <row r="17" spans="1:16">
      <c r="A17" s="248"/>
      <c r="B17" s="244"/>
      <c r="C17" s="244"/>
      <c r="D17" s="244"/>
      <c r="E17" s="244"/>
      <c r="F17" s="244"/>
      <c r="G17" s="1136" t="s">
        <v>167</v>
      </c>
      <c r="H17" s="1137"/>
      <c r="I17" s="1137"/>
      <c r="J17" s="1138"/>
      <c r="K17" s="268">
        <v>10643730</v>
      </c>
      <c r="L17" s="268">
        <v>59199</v>
      </c>
      <c r="M17" s="269">
        <v>60061</v>
      </c>
      <c r="N17" s="270">
        <v>-1.4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30" t="s">
        <v>482</v>
      </c>
      <c r="H21" s="1131"/>
      <c r="I21" s="1131"/>
      <c r="J21" s="1132"/>
      <c r="K21" s="280">
        <v>5.34</v>
      </c>
      <c r="L21" s="281">
        <v>5.86</v>
      </c>
      <c r="M21" s="282">
        <v>-0.52</v>
      </c>
      <c r="N21" s="249"/>
      <c r="O21" s="283"/>
      <c r="P21" s="279"/>
    </row>
    <row r="22" spans="1:16" s="284" customFormat="1">
      <c r="A22" s="279"/>
      <c r="B22" s="249"/>
      <c r="C22" s="249"/>
      <c r="D22" s="249"/>
      <c r="E22" s="249"/>
      <c r="F22" s="249"/>
      <c r="G22" s="1130" t="s">
        <v>483</v>
      </c>
      <c r="H22" s="1131"/>
      <c r="I22" s="1131"/>
      <c r="J22" s="1132"/>
      <c r="K22" s="285">
        <v>99.4</v>
      </c>
      <c r="L22" s="286">
        <v>99.8</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19" t="s">
        <v>464</v>
      </c>
      <c r="L30" s="254"/>
      <c r="M30" s="255" t="s">
        <v>465</v>
      </c>
      <c r="N30" s="256"/>
    </row>
    <row r="31" spans="1:16">
      <c r="A31" s="248"/>
      <c r="B31" s="244"/>
      <c r="C31" s="244"/>
      <c r="D31" s="244"/>
      <c r="E31" s="244"/>
      <c r="F31" s="244"/>
      <c r="G31" s="257"/>
      <c r="H31" s="258"/>
      <c r="I31" s="258"/>
      <c r="J31" s="259"/>
      <c r="K31" s="1120"/>
      <c r="L31" s="260" t="s">
        <v>466</v>
      </c>
      <c r="M31" s="261" t="s">
        <v>467</v>
      </c>
      <c r="N31" s="262" t="s">
        <v>468</v>
      </c>
    </row>
    <row r="32" spans="1:16" ht="27" customHeight="1">
      <c r="A32" s="248"/>
      <c r="B32" s="244"/>
      <c r="C32" s="244"/>
      <c r="D32" s="244"/>
      <c r="E32" s="244"/>
      <c r="F32" s="244"/>
      <c r="G32" s="1121" t="s">
        <v>487</v>
      </c>
      <c r="H32" s="1122"/>
      <c r="I32" s="1122"/>
      <c r="J32" s="1123"/>
      <c r="K32" s="294">
        <v>3840581</v>
      </c>
      <c r="L32" s="294">
        <v>21361</v>
      </c>
      <c r="M32" s="295">
        <v>30148</v>
      </c>
      <c r="N32" s="296">
        <v>-29.1</v>
      </c>
    </row>
    <row r="33" spans="1:16" ht="13.5" customHeight="1">
      <c r="A33" s="248"/>
      <c r="B33" s="244"/>
      <c r="C33" s="244"/>
      <c r="D33" s="244"/>
      <c r="E33" s="244"/>
      <c r="F33" s="244"/>
      <c r="G33" s="1121" t="s">
        <v>488</v>
      </c>
      <c r="H33" s="1122"/>
      <c r="I33" s="1122"/>
      <c r="J33" s="1123"/>
      <c r="K33" s="294">
        <v>83333</v>
      </c>
      <c r="L33" s="294">
        <v>463</v>
      </c>
      <c r="M33" s="295">
        <v>27</v>
      </c>
      <c r="N33" s="296">
        <v>1614.8</v>
      </c>
    </row>
    <row r="34" spans="1:16" ht="27" customHeight="1">
      <c r="A34" s="248"/>
      <c r="B34" s="244"/>
      <c r="C34" s="244"/>
      <c r="D34" s="244"/>
      <c r="E34" s="244"/>
      <c r="F34" s="244"/>
      <c r="G34" s="1121" t="s">
        <v>489</v>
      </c>
      <c r="H34" s="1122"/>
      <c r="I34" s="1122"/>
      <c r="J34" s="1123"/>
      <c r="K34" s="294">
        <v>16667</v>
      </c>
      <c r="L34" s="294">
        <v>93</v>
      </c>
      <c r="M34" s="295">
        <v>22</v>
      </c>
      <c r="N34" s="296">
        <v>322.7</v>
      </c>
    </row>
    <row r="35" spans="1:16" ht="27" customHeight="1">
      <c r="A35" s="248"/>
      <c r="B35" s="244"/>
      <c r="C35" s="244"/>
      <c r="D35" s="244"/>
      <c r="E35" s="244"/>
      <c r="F35" s="244"/>
      <c r="G35" s="1121" t="s">
        <v>490</v>
      </c>
      <c r="H35" s="1122"/>
      <c r="I35" s="1122"/>
      <c r="J35" s="1123"/>
      <c r="K35" s="294">
        <v>1313609</v>
      </c>
      <c r="L35" s="294">
        <v>7306</v>
      </c>
      <c r="M35" s="295">
        <v>7102</v>
      </c>
      <c r="N35" s="296">
        <v>2.9</v>
      </c>
    </row>
    <row r="36" spans="1:16" ht="27" customHeight="1">
      <c r="A36" s="248"/>
      <c r="B36" s="244"/>
      <c r="C36" s="244"/>
      <c r="D36" s="244"/>
      <c r="E36" s="244"/>
      <c r="F36" s="244"/>
      <c r="G36" s="1121" t="s">
        <v>491</v>
      </c>
      <c r="H36" s="1122"/>
      <c r="I36" s="1122"/>
      <c r="J36" s="1123"/>
      <c r="K36" s="294">
        <v>156259</v>
      </c>
      <c r="L36" s="294">
        <v>869</v>
      </c>
      <c r="M36" s="295">
        <v>981</v>
      </c>
      <c r="N36" s="296">
        <v>-11.4</v>
      </c>
    </row>
    <row r="37" spans="1:16" ht="13.5" customHeight="1">
      <c r="A37" s="248"/>
      <c r="B37" s="244"/>
      <c r="C37" s="244"/>
      <c r="D37" s="244"/>
      <c r="E37" s="244"/>
      <c r="F37" s="244"/>
      <c r="G37" s="1121" t="s">
        <v>492</v>
      </c>
      <c r="H37" s="1122"/>
      <c r="I37" s="1122"/>
      <c r="J37" s="1123"/>
      <c r="K37" s="294">
        <v>346126</v>
      </c>
      <c r="L37" s="294">
        <v>1925</v>
      </c>
      <c r="M37" s="295">
        <v>1487</v>
      </c>
      <c r="N37" s="296">
        <v>29.5</v>
      </c>
    </row>
    <row r="38" spans="1:16" ht="27" customHeight="1">
      <c r="A38" s="248"/>
      <c r="B38" s="244"/>
      <c r="C38" s="244"/>
      <c r="D38" s="244"/>
      <c r="E38" s="244"/>
      <c r="F38" s="244"/>
      <c r="G38" s="1124" t="s">
        <v>493</v>
      </c>
      <c r="H38" s="1125"/>
      <c r="I38" s="1125"/>
      <c r="J38" s="1126"/>
      <c r="K38" s="297" t="s">
        <v>473</v>
      </c>
      <c r="L38" s="297" t="s">
        <v>473</v>
      </c>
      <c r="M38" s="298">
        <v>1</v>
      </c>
      <c r="N38" s="299" t="s">
        <v>473</v>
      </c>
      <c r="O38" s="293"/>
    </row>
    <row r="39" spans="1:16">
      <c r="A39" s="248"/>
      <c r="B39" s="244"/>
      <c r="C39" s="244"/>
      <c r="D39" s="244"/>
      <c r="E39" s="244"/>
      <c r="F39" s="244"/>
      <c r="G39" s="1124" t="s">
        <v>494</v>
      </c>
      <c r="H39" s="1125"/>
      <c r="I39" s="1125"/>
      <c r="J39" s="1126"/>
      <c r="K39" s="300">
        <v>-2211972</v>
      </c>
      <c r="L39" s="300">
        <v>-12303</v>
      </c>
      <c r="M39" s="301">
        <v>-7535</v>
      </c>
      <c r="N39" s="302">
        <v>63.3</v>
      </c>
      <c r="O39" s="293"/>
    </row>
    <row r="40" spans="1:16" ht="27" customHeight="1">
      <c r="A40" s="248"/>
      <c r="B40" s="244"/>
      <c r="C40" s="244"/>
      <c r="D40" s="244"/>
      <c r="E40" s="244"/>
      <c r="F40" s="244"/>
      <c r="G40" s="1121" t="s">
        <v>495</v>
      </c>
      <c r="H40" s="1122"/>
      <c r="I40" s="1122"/>
      <c r="J40" s="1123"/>
      <c r="K40" s="300">
        <v>-2948047</v>
      </c>
      <c r="L40" s="300">
        <v>-16397</v>
      </c>
      <c r="M40" s="301">
        <v>-25182</v>
      </c>
      <c r="N40" s="302">
        <v>-34.9</v>
      </c>
      <c r="O40" s="293"/>
    </row>
    <row r="41" spans="1:16">
      <c r="A41" s="248"/>
      <c r="B41" s="244"/>
      <c r="C41" s="244"/>
      <c r="D41" s="244"/>
      <c r="E41" s="244"/>
      <c r="F41" s="244"/>
      <c r="G41" s="1127" t="s">
        <v>278</v>
      </c>
      <c r="H41" s="1128"/>
      <c r="I41" s="1128"/>
      <c r="J41" s="1129"/>
      <c r="K41" s="294">
        <v>596556</v>
      </c>
      <c r="L41" s="300">
        <v>3318</v>
      </c>
      <c r="M41" s="301">
        <v>7050</v>
      </c>
      <c r="N41" s="302">
        <v>-52.9</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14" t="s">
        <v>464</v>
      </c>
      <c r="J49" s="1116" t="s">
        <v>499</v>
      </c>
      <c r="K49" s="1117"/>
      <c r="L49" s="1117"/>
      <c r="M49" s="1117"/>
      <c r="N49" s="1118"/>
    </row>
    <row r="50" spans="1:14">
      <c r="A50" s="248"/>
      <c r="B50" s="244"/>
      <c r="C50" s="244"/>
      <c r="D50" s="244"/>
      <c r="E50" s="244"/>
      <c r="F50" s="244"/>
      <c r="G50" s="312"/>
      <c r="H50" s="313"/>
      <c r="I50" s="1115"/>
      <c r="J50" s="314" t="s">
        <v>500</v>
      </c>
      <c r="K50" s="315" t="s">
        <v>501</v>
      </c>
      <c r="L50" s="316" t="s">
        <v>502</v>
      </c>
      <c r="M50" s="317" t="s">
        <v>503</v>
      </c>
      <c r="N50" s="318" t="s">
        <v>504</v>
      </c>
    </row>
    <row r="51" spans="1:14">
      <c r="A51" s="248"/>
      <c r="B51" s="244"/>
      <c r="C51" s="244"/>
      <c r="D51" s="244"/>
      <c r="E51" s="244"/>
      <c r="F51" s="244"/>
      <c r="G51" s="310" t="s">
        <v>505</v>
      </c>
      <c r="H51" s="311"/>
      <c r="I51" s="319">
        <v>4463062</v>
      </c>
      <c r="J51" s="320">
        <v>25535</v>
      </c>
      <c r="K51" s="321">
        <v>-22.1</v>
      </c>
      <c r="L51" s="322">
        <v>38606</v>
      </c>
      <c r="M51" s="323">
        <v>2.4</v>
      </c>
      <c r="N51" s="324">
        <v>-24.5</v>
      </c>
    </row>
    <row r="52" spans="1:14">
      <c r="A52" s="248"/>
      <c r="B52" s="244"/>
      <c r="C52" s="244"/>
      <c r="D52" s="244"/>
      <c r="E52" s="244"/>
      <c r="F52" s="244"/>
      <c r="G52" s="325"/>
      <c r="H52" s="326" t="s">
        <v>506</v>
      </c>
      <c r="I52" s="327">
        <v>3134687</v>
      </c>
      <c r="J52" s="328">
        <v>17935</v>
      </c>
      <c r="K52" s="329">
        <v>-26.1</v>
      </c>
      <c r="L52" s="330">
        <v>22435</v>
      </c>
      <c r="M52" s="331">
        <v>-1</v>
      </c>
      <c r="N52" s="332">
        <v>-25.1</v>
      </c>
    </row>
    <row r="53" spans="1:14">
      <c r="A53" s="248"/>
      <c r="B53" s="244"/>
      <c r="C53" s="244"/>
      <c r="D53" s="244"/>
      <c r="E53" s="244"/>
      <c r="F53" s="244"/>
      <c r="G53" s="310" t="s">
        <v>507</v>
      </c>
      <c r="H53" s="311"/>
      <c r="I53" s="319">
        <v>6186741</v>
      </c>
      <c r="J53" s="320">
        <v>34732</v>
      </c>
      <c r="K53" s="321">
        <v>36</v>
      </c>
      <c r="L53" s="322">
        <v>39425</v>
      </c>
      <c r="M53" s="323">
        <v>2.1</v>
      </c>
      <c r="N53" s="324">
        <v>33.9</v>
      </c>
    </row>
    <row r="54" spans="1:14">
      <c r="A54" s="248"/>
      <c r="B54" s="244"/>
      <c r="C54" s="244"/>
      <c r="D54" s="244"/>
      <c r="E54" s="244"/>
      <c r="F54" s="244"/>
      <c r="G54" s="325"/>
      <c r="H54" s="326" t="s">
        <v>506</v>
      </c>
      <c r="I54" s="327">
        <v>4427566</v>
      </c>
      <c r="J54" s="328">
        <v>24856</v>
      </c>
      <c r="K54" s="329">
        <v>38.6</v>
      </c>
      <c r="L54" s="330">
        <v>22414</v>
      </c>
      <c r="M54" s="331">
        <v>-0.1</v>
      </c>
      <c r="N54" s="332">
        <v>38.700000000000003</v>
      </c>
    </row>
    <row r="55" spans="1:14">
      <c r="A55" s="248"/>
      <c r="B55" s="244"/>
      <c r="C55" s="244"/>
      <c r="D55" s="244"/>
      <c r="E55" s="244"/>
      <c r="F55" s="244"/>
      <c r="G55" s="310" t="s">
        <v>508</v>
      </c>
      <c r="H55" s="311"/>
      <c r="I55" s="319">
        <v>7310206</v>
      </c>
      <c r="J55" s="320">
        <v>41024</v>
      </c>
      <c r="K55" s="321">
        <v>18.100000000000001</v>
      </c>
      <c r="L55" s="322">
        <v>43141</v>
      </c>
      <c r="M55" s="323">
        <v>9.4</v>
      </c>
      <c r="N55" s="324">
        <v>8.6999999999999993</v>
      </c>
    </row>
    <row r="56" spans="1:14">
      <c r="A56" s="248"/>
      <c r="B56" s="244"/>
      <c r="C56" s="244"/>
      <c r="D56" s="244"/>
      <c r="E56" s="244"/>
      <c r="F56" s="244"/>
      <c r="G56" s="325"/>
      <c r="H56" s="326" t="s">
        <v>506</v>
      </c>
      <c r="I56" s="327">
        <v>4834653</v>
      </c>
      <c r="J56" s="328">
        <v>27131</v>
      </c>
      <c r="K56" s="329">
        <v>9.1999999999999993</v>
      </c>
      <c r="L56" s="330">
        <v>21887</v>
      </c>
      <c r="M56" s="331">
        <v>-2.4</v>
      </c>
      <c r="N56" s="332">
        <v>11.6</v>
      </c>
    </row>
    <row r="57" spans="1:14">
      <c r="A57" s="248"/>
      <c r="B57" s="244"/>
      <c r="C57" s="244"/>
      <c r="D57" s="244"/>
      <c r="E57" s="244"/>
      <c r="F57" s="244"/>
      <c r="G57" s="310" t="s">
        <v>509</v>
      </c>
      <c r="H57" s="311"/>
      <c r="I57" s="319">
        <v>10297888</v>
      </c>
      <c r="J57" s="320">
        <v>57501</v>
      </c>
      <c r="K57" s="321">
        <v>40.200000000000003</v>
      </c>
      <c r="L57" s="322">
        <v>45117</v>
      </c>
      <c r="M57" s="323">
        <v>4.5999999999999996</v>
      </c>
      <c r="N57" s="324">
        <v>35.6</v>
      </c>
    </row>
    <row r="58" spans="1:14">
      <c r="A58" s="248"/>
      <c r="B58" s="244"/>
      <c r="C58" s="244"/>
      <c r="D58" s="244"/>
      <c r="E58" s="244"/>
      <c r="F58" s="244"/>
      <c r="G58" s="325"/>
      <c r="H58" s="326" t="s">
        <v>506</v>
      </c>
      <c r="I58" s="327">
        <v>7376826</v>
      </c>
      <c r="J58" s="328">
        <v>41191</v>
      </c>
      <c r="K58" s="329">
        <v>51.8</v>
      </c>
      <c r="L58" s="330">
        <v>25589</v>
      </c>
      <c r="M58" s="331">
        <v>16.899999999999999</v>
      </c>
      <c r="N58" s="332">
        <v>34.9</v>
      </c>
    </row>
    <row r="59" spans="1:14">
      <c r="A59" s="248"/>
      <c r="B59" s="244"/>
      <c r="C59" s="244"/>
      <c r="D59" s="244"/>
      <c r="E59" s="244"/>
      <c r="F59" s="244"/>
      <c r="G59" s="310" t="s">
        <v>510</v>
      </c>
      <c r="H59" s="311"/>
      <c r="I59" s="319">
        <v>8719802</v>
      </c>
      <c r="J59" s="320">
        <v>48498</v>
      </c>
      <c r="K59" s="321">
        <v>-15.7</v>
      </c>
      <c r="L59" s="322">
        <v>43532</v>
      </c>
      <c r="M59" s="323">
        <v>-3.5</v>
      </c>
      <c r="N59" s="324">
        <v>-12.2</v>
      </c>
    </row>
    <row r="60" spans="1:14">
      <c r="A60" s="248"/>
      <c r="B60" s="244"/>
      <c r="C60" s="244"/>
      <c r="D60" s="244"/>
      <c r="E60" s="244"/>
      <c r="F60" s="244"/>
      <c r="G60" s="325"/>
      <c r="H60" s="326" t="s">
        <v>506</v>
      </c>
      <c r="I60" s="333">
        <v>4675173</v>
      </c>
      <c r="J60" s="328">
        <v>26003</v>
      </c>
      <c r="K60" s="329">
        <v>-36.9</v>
      </c>
      <c r="L60" s="330">
        <v>25435</v>
      </c>
      <c r="M60" s="331">
        <v>-0.6</v>
      </c>
      <c r="N60" s="332">
        <v>-36.299999999999997</v>
      </c>
    </row>
    <row r="61" spans="1:14">
      <c r="A61" s="248"/>
      <c r="B61" s="244"/>
      <c r="C61" s="244"/>
      <c r="D61" s="244"/>
      <c r="E61" s="244"/>
      <c r="F61" s="244"/>
      <c r="G61" s="310" t="s">
        <v>511</v>
      </c>
      <c r="H61" s="334"/>
      <c r="I61" s="335">
        <v>7395540</v>
      </c>
      <c r="J61" s="336">
        <v>41458</v>
      </c>
      <c r="K61" s="337">
        <v>11.3</v>
      </c>
      <c r="L61" s="338">
        <v>41964</v>
      </c>
      <c r="M61" s="339">
        <v>3</v>
      </c>
      <c r="N61" s="324">
        <v>8.3000000000000007</v>
      </c>
    </row>
    <row r="62" spans="1:14">
      <c r="A62" s="248"/>
      <c r="B62" s="244"/>
      <c r="C62" s="244"/>
      <c r="D62" s="244"/>
      <c r="E62" s="244"/>
      <c r="F62" s="244"/>
      <c r="G62" s="325"/>
      <c r="H62" s="326" t="s">
        <v>506</v>
      </c>
      <c r="I62" s="327">
        <v>4889781</v>
      </c>
      <c r="J62" s="328">
        <v>27423</v>
      </c>
      <c r="K62" s="329">
        <v>7.3</v>
      </c>
      <c r="L62" s="330">
        <v>23552</v>
      </c>
      <c r="M62" s="331">
        <v>2.6</v>
      </c>
      <c r="N62" s="332">
        <v>4.7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2" sqref="A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39" t="s">
        <v>3</v>
      </c>
      <c r="D47" s="1139"/>
      <c r="E47" s="1140"/>
      <c r="F47" s="11">
        <v>15.35</v>
      </c>
      <c r="G47" s="12">
        <v>15.69</v>
      </c>
      <c r="H47" s="12">
        <v>16.29</v>
      </c>
      <c r="I47" s="12">
        <v>18.600000000000001</v>
      </c>
      <c r="J47" s="13">
        <v>19.989999999999998</v>
      </c>
    </row>
    <row r="48" spans="2:10" ht="57.75" customHeight="1">
      <c r="B48" s="14"/>
      <c r="C48" s="1141" t="s">
        <v>4</v>
      </c>
      <c r="D48" s="1141"/>
      <c r="E48" s="1142"/>
      <c r="F48" s="15">
        <v>6.77</v>
      </c>
      <c r="G48" s="16">
        <v>8.1999999999999993</v>
      </c>
      <c r="H48" s="16">
        <v>7.57</v>
      </c>
      <c r="I48" s="16">
        <v>8.61</v>
      </c>
      <c r="J48" s="17">
        <v>9.48</v>
      </c>
    </row>
    <row r="49" spans="2:10" ht="57.75" customHeight="1" thickBot="1">
      <c r="B49" s="18"/>
      <c r="C49" s="1143" t="s">
        <v>5</v>
      </c>
      <c r="D49" s="1143"/>
      <c r="E49" s="1144"/>
      <c r="F49" s="19">
        <v>2.67</v>
      </c>
      <c r="G49" s="20">
        <v>1.78</v>
      </c>
      <c r="H49" s="20">
        <v>0.4</v>
      </c>
      <c r="I49" s="20">
        <v>3.15</v>
      </c>
      <c r="J49" s="21">
        <v>3.88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立川市役所　浦澤　伸吾</cp:lastModifiedBy>
  <cp:lastPrinted>2017-03-01T08:25:50Z</cp:lastPrinted>
  <dcterms:created xsi:type="dcterms:W3CDTF">2017-02-15T17:45:52Z</dcterms:created>
  <dcterms:modified xsi:type="dcterms:W3CDTF">2017-03-08T00:13:02Z</dcterms:modified>
</cp:coreProperties>
</file>