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財務部\財政課\02財政係\0302決算事務\07財政状況資料集（健全化チーフ作成）\R5決算分\05都から最終版送付（3.21着）\"/>
    </mc:Choice>
  </mc:AlternateContent>
  <bookViews>
    <workbookView xWindow="28680" yWindow="-120" windowWidth="16440" windowHeight="290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AM35" i="10"/>
  <c r="C35" i="10"/>
  <c r="BE34"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<sst xmlns="http://schemas.openxmlformats.org/spreadsheetml/2006/main" count="1079" uniqueCount="564">
  <si>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</si>
  <si>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</si>
  <si>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</si>
  <si>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</si>
  <si>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</si>
  <si>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</si>
  <si>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</si>
  <si>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</si>
  <si>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</si>
  <si>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</si>
  <si>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</si>
  <si>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</si>
  <si>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</si>
  <si>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</si>
  <si>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</si>
  <si>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</si>
  <si>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</si>
  <si>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</si>
  <si>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</si>
  <si>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</si>
  <si>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</si>
  <si>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</si>
  <si>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</si>
  <si>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</si>
  <si>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</si>
  <si>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</si>
  <si>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</si>
  <si>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</si>
  <si>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</si>
  <si>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</si>
  <si>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</si>
  <si>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</si>
  <si>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</si>
  <si>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</si>
  <si>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</si>
  <si>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</si>
  <si>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</si>
  <si>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</si>
  <si>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</si>
  <si>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</si>
  <si>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</si>
  <si>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</si>
  <si>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</si>
  <si>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</si>
  <si>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</si>
  <si>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</si>
  <si>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</si>
  <si>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</si>
  <si>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</si>
  <si>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</si>
  <si>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</si>
  <si>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</si>
  <si>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</si>
  <si>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</si>
  <si>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</si>
  <si>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</si>
  <si>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</si>
  <si>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</si>
  <si>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</si>
  <si>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</si>
  <si>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</si>
  <si>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</si>
  <si>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</si>
  <si>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</si>
  <si>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</si>
  <si>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</si>
  <si>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</si>
  <si>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</si>
  <si>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</si>
  <si>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</si>
  <si>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</si>
  <si>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</si>
  <si>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</si>
  <si>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</si>
  <si>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</si>
  <si>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</si>
  <si>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</si>
  <si>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</si>
  <si>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</si>
  <si>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</si>
  <si>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</si>
  <si>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</si>
  <si>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</si>
  <si>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</si>
  <si>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</si>
  <si>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</si>
  <si>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</si>
  <si>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</si>
  <si>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</si>
  <si>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</si>
  <si>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</si>
  <si>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</si>
  <si>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</si>
  <si>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</si>
  <si>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</si>
  <si>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</si>
  <si>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</si>
  <si>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</si>
  <si>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</si>
  <si>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</si>
  <si>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</si>
  <si>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</si>
  <si>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</si>
  <si>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</si>
  <si>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</si>
  <si>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</si>
  <si>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</si>
  <si>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</si>
  <si>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</si>
  <si>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</si>
  <si>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</si>
  <si>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</si>
  <si>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</si>
  <si>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</si>
  <si>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</si>
  <si>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</si>
  <si>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</si>
  <si>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</si>
  <si>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</si>
  <si>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</si>
  <si>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</si>
  <si>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</si>
  <si>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</si>
  <si>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</si>
  <si>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</si>
  <si>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</si>
  <si>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</si>
  <si>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</si>
  <si>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</si>
  <si>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</si>
  <si>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</si>
  <si>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</si>
  <si>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</si>
  <si>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</si>
  <si>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</si>
  <si>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</si>
  <si>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</si>
  <si>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</si>
  <si>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</si>
  <si>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</si>
  <si>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</si>
  <si>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</si>
  <si>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</si>
  <si>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</si>
  <si>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</si>
  <si>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</si>
  <si>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</si>
  <si>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</si>
  <si>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</si>
  <si>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</si>
  <si>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</si>
  <si>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</si>
  <si>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</si>
  <si>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</si>
  <si>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</si>
  <si>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</si>
  <si>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</si>
  <si>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</si>
  <si>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</si>
  <si>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</si>
  <si>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</si>
  <si>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</si>
  <si>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</si>
  <si>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</si>
  <si>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</si>
  <si>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</si>
  <si>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</si>
  <si>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</si>
  <si>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</si>
  <si>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</si>
  <si>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</si>
  <si>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</si>
  <si>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</si>
  <si>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</si>
  <si>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</si>
  <si>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</si>
  <si>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</si>
  <si>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</si>
  <si>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</si>
  <si>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</si>
  <si>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</si>
  <si>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</si>
  <si>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</si>
  <si>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</si>
  <si>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</si>
  <si>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</si>
  <si>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</si>
  <si>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</si>
  <si>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</si>
  <si>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</si>
  <si>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</si>
  <si>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</si>
  <si>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</si>
  <si>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</si>
  <si>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</si>
  <si>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</si>
  <si>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</si>
  <si>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</si>
  <si>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</si>
  <si>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</si>
  <si>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</si>
  <si>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</si>
  <si>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</si>
  <si>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東京都立川市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</si>
  <si>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</si>
  <si>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</si>
  <si>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</si>
  <si>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</si>
  <si>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</si>
  <si>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</si>
  <si>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</si>
  <si>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</si>
  <si>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</si>
  <si>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</si>
  <si>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</si>
  <si>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</si>
  <si>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</si>
  <si>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</si>
  <si>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</si>
  <si>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</si>
  <si>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</si>
  <si>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</si>
  <si>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</si>
  <si>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</si>
  <si>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</si>
  <si>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</si>
  <si>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</si>
  <si>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</si>
  <si>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</si>
  <si>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</si>
  <si>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</si>
  <si>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</si>
  <si>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</si>
  <si>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</si>
  <si>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</si>
  <si>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</si>
  <si>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</si>
  <si>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</si>
  <si>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</si>
  <si>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</si>
  <si>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</si>
  <si>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</si>
  <si>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</si>
  <si>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</si>
  <si>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</si>
  <si>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</si>
  <si>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</si>
  <si>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</si>
  <si>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</si>
  <si>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</si>
  <si>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</si>
  <si>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</si>
  <si>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</si>
  <si>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</si>
  <si>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</si>
  <si>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</si>
  <si>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</si>
  <si>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</si>
  <si>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</si>
  <si>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</si>
  <si>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</si>
  <si>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</si>
  <si>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</si>
  <si>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</si>
  <si>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</si>
  <si>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</si>
  <si>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</si>
  <si>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</si>
  <si>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</si>
  <si>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</si>
  <si>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</si>
  <si>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</si>
  <si>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</si>
  <si>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</si>
  <si>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</si>
  <si>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</si>
  <si>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</si>
  <si>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</si>
  <si>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</si>
  <si>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</si>
  <si>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</si>
  <si>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</si>
  <si>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</si>
  <si>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</si>
  <si>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</si>
  <si>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</si>
  <si>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</si>
  <si>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</si>
  <si>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</si>
  <si>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</si>
  <si>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</si>
  <si>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</si>
  <si>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</si>
  <si>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</si>
  <si>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</si>
  <si>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</si>
  <si>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</si>
  <si>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</si>
  <si>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</si>
  <si>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</si>
  <si>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</si>
  <si>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</si>
  <si>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</si>
  <si>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</si>
  <si>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</si>
  <si>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</si>
  <si>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</si>
  <si>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</si>
  <si>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</si>
  <si>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</si>
  <si>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</si>
  <si>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</si>
  <si>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</si>
  <si>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</si>
  <si>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</si>
  <si>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</si>
  <si>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</si>
  <si>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</si>
  <si>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</si>
  <si>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</si>
  <si>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</si>
  <si>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</si>
  <si>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</si>
  <si>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</si>
  <si>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</si>
  <si>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</si>
  <si>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</si>
  <si>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</si>
  <si>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</si>
  <si>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</si>
  <si>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</si>
  <si>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</si>
  <si>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</si>
  <si>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</si>
  <si>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</si>
  <si>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</si>
  <si>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</si>
  <si>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</si>
  <si>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</si>
  <si>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</si>
  <si>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</si>
  <si>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</si>
  <si>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</si>
  <si>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</si>
  <si>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</si>
  <si>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</si>
  <si>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</si>
  <si>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</si>
  <si>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</si>
  <si>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</si>
  <si>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</si>
  <si>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</si>
  <si>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</si>
  <si>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</si>
  <si>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東京都立川市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</si>
  <si>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</si>
  <si>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</si>
  <si>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</si>
  <si>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</si>
  <si>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</si>
  <si>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</si>
  <si>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</si>
  <si>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</si>
  <si>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</si>
  <si>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</si>
  <si>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</si>
  <si>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</si>
  <si>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</si>
  <si>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</si>
  <si>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</si>
  <si>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</si>
  <si>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</si>
  <si>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</si>
  <si>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</si>
  <si>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</si>
  <si>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</si>
  <si>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</si>
  <si>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</si>
  <si>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</si>
  <si>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</si>
  <si>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</si>
  <si>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</si>
  <si>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</si>
  <si>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</si>
  <si>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</si>
  <si>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</si>
  <si>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</si>
  <si>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</si>
  <si>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</si>
  <si>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</si>
  <si>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</si>
  <si>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</si>
  <si>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</si>
  <si>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</si>
  <si>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</si>
  <si>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</si>
  <si>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</si>
  <si>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</si>
  <si>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</si>
  <si>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</si>
  <si>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</si>
  <si>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</si>
  <si>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</si>
  <si>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</si>
  <si>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</si>
  <si>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</si>
  <si>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</si>
  <si>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</si>
  <si>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</si>
  <si>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</si>
  <si>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</si>
  <si>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</si>
  <si>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</si>
  <si>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</si>
  <si>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</si>
  <si>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</si>
  <si>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</si>
  <si>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</si>
  <si>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</si>
  <si>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</si>
  <si>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</si>
  <si>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</si>
  <si>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</si>
  <si>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</si>
  <si>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</si>
  <si>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</si>
  <si>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</si>
  <si>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</si>
  <si>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</si>
  <si>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</si>
  <si>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</si>
  <si>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</si>
  <si>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</si>
  <si>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</si>
  <si>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</si>
  <si>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</si>
  <si>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</si>
  <si>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</si>
  <si>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</si>
  <si>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</si>
  <si>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</si>
  <si>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</si>
  <si>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</si>
  <si>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</si>
  <si>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</si>
  <si>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</si>
  <si>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</si>
  <si>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</si>
  <si>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</si>
  <si>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</si>
  <si>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</si>
  <si>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</si>
  <si>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</si>
  <si>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</si>
  <si>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</si>
  <si>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</si>
  <si>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</si>
  <si>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</si>
  <si>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</si>
  <si>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</si>
  <si>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</si>
  <si>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</si>
  <si>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</si>
  <si>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</si>
  <si>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</si>
  <si>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</si>
  <si>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</si>
  <si>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</si>
  <si>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</si>
  <si>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</si>
  <si>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</si>
  <si>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</si>
  <si>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</si>
  <si>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</si>
  <si>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</si>
  <si>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</si>
  <si>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</si>
  <si>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</si>
  <si>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</si>
  <si>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</si>
  <si>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</si>
  <si>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</si>
  <si>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</si>
  <si>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</si>
  <si>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</si>
  <si>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</si>
  <si>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</si>
  <si>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</si>
  <si>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</si>
  <si>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</si>
  <si>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</si>
  <si>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</si>
  <si>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</si>
  <si>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</si>
  <si>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</si>
  <si>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</si>
  <si>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</si>
  <si>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</si>
  <si>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</si>
  <si>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</si>
  <si>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</si>
  <si>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</si>
  <si>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</si>
  <si>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</si>
  <si>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</si>
  <si>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</si>
  <si>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</si>
  <si>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</si>
  <si>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</si>
  <si>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</si>
  <si>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</si>
  <si>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</si>
  <si>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</si>
  <si>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</si>
  <si>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</si>
  <si>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</si>
  <si>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</si>
  <si>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</si>
  <si>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</si>
  <si>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</si>
  <si>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</si>
  <si>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</si>
  <si>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</si>
  <si>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</si>
  <si>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</si>
  <si>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</si>
  <si>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</si>
  <si>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</si>
  <si>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</si>
  <si>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</si>
  <si>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0.73</t>
  </si>
  <si>
    <t>▲ 0.92</t>
  </si>
  <si>
    <t>一般会計</t>
  </si>
  <si>
    <t>下水道事業</t>
  </si>
  <si>
    <t>国民健康保険事業</t>
  </si>
  <si>
    <t>競輪事業</t>
  </si>
  <si>
    <t>介護保険事業</t>
  </si>
  <si>
    <t>後期高齢者医療事業</t>
  </si>
  <si>
    <t>駐車場事業</t>
  </si>
  <si>
    <t>その他会計（赤字）</t>
  </si>
  <si>
    <t>その他会計（黒字）</t>
  </si>
  <si>
    <t>R01</t>
    <phoneticPr fontId="5"/>
  </si>
  <si>
    <t>R02</t>
    <phoneticPr fontId="5"/>
  </si>
  <si>
    <t>R03</t>
    <phoneticPr fontId="5"/>
  </si>
  <si>
    <t>R04</t>
    <phoneticPr fontId="5"/>
  </si>
  <si>
    <t>R05</t>
    <phoneticPr fontId="5"/>
  </si>
  <si>
    <t>東京たま広域資源循環組合</t>
    <rPh sb="0" eb="2">
      <t>トウキョウ</t>
    </rPh>
    <rPh sb="4" eb="8">
      <t>コウイキシゲン</t>
    </rPh>
    <rPh sb="8" eb="12">
      <t>ジュンカンクミアイ</t>
    </rPh>
    <phoneticPr fontId="2"/>
  </si>
  <si>
    <t>東京市町村総合事務組合（一般会計）</t>
    <rPh sb="0" eb="5">
      <t>トウキョウシチョウソン</t>
    </rPh>
    <rPh sb="5" eb="7">
      <t>ソウゴウ</t>
    </rPh>
    <rPh sb="7" eb="11">
      <t>ジムクミアイ</t>
    </rPh>
    <rPh sb="12" eb="16">
      <t>イッパンカイケイ</t>
    </rPh>
    <phoneticPr fontId="2"/>
  </si>
  <si>
    <t>東京市町村総合事務組合（交通災害共済事業特別会計）</t>
    <rPh sb="0" eb="5">
      <t>トウキョウシチョウソン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</si>
  <si>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</si>
  <si>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8">
      <t>コウキコウレイシャ</t>
    </rPh>
    <rPh sb="8" eb="12">
      <t>イリョウコウイキ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</si>
  <si>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2">
      <t>イリョウコウイキ</t>
    </rPh>
    <rPh sb="12" eb="14">
      <t>レンゴウ</t>
    </rPh>
    <rPh sb="15" eb="20">
      <t>コウキコウレイシャ</t>
    </rPh>
    <rPh sb="20" eb="22">
      <t>イリョウ</t>
    </rPh>
    <rPh sb="22" eb="26">
      <t>トクベツカイケイ</t>
    </rPh>
    <phoneticPr fontId="2"/>
  </si>
  <si>
    <t>立川市地域文化振興財団</t>
    <rPh sb="0" eb="3">
      <t>タチカワシ</t>
    </rPh>
    <rPh sb="3" eb="7">
      <t>チイキブンカ</t>
    </rPh>
    <rPh sb="7" eb="11">
      <t>シンコウザイダン</t>
    </rPh>
    <phoneticPr fontId="2"/>
  </si>
  <si>
    <t>立川都市センター</t>
    <rPh sb="0" eb="2">
      <t>タチカワ</t>
    </rPh>
    <rPh sb="2" eb="4">
      <t>トシ</t>
    </rPh>
    <phoneticPr fontId="2"/>
  </si>
  <si>
    <t>立川市土地開発公社</t>
    <rPh sb="0" eb="3">
      <t>タチカワシ</t>
    </rPh>
    <rPh sb="3" eb="9">
      <t>トチカイハツコウシャ</t>
    </rPh>
    <phoneticPr fontId="2"/>
  </si>
  <si>
    <t>多摩都市モノレール株式会社</t>
    <rPh sb="0" eb="4">
      <t>タマトシ</t>
    </rPh>
    <rPh sb="9" eb="13">
      <t>カブシキガイシャ</t>
    </rPh>
    <phoneticPr fontId="2"/>
  </si>
  <si>
    <t>-</t>
    <phoneticPr fontId="2"/>
  </si>
  <si>
    <t>○</t>
    <phoneticPr fontId="2"/>
  </si>
  <si>
    <t>清掃工場建設等基金</t>
  </si>
  <si>
    <t>地域づくり振興基金</t>
    <rPh sb="0" eb="2">
      <t>チイキ</t>
    </rPh>
    <rPh sb="5" eb="7">
      <t>シンコウ</t>
    </rPh>
    <phoneticPr fontId="2"/>
  </si>
  <si>
    <t>鉄道連続立体交差化整備基金</t>
    <rPh sb="0" eb="2">
      <t>テツドウ</t>
    </rPh>
    <rPh sb="2" eb="4">
      <t>レンゾク</t>
    </rPh>
    <rPh sb="4" eb="6">
      <t>リッタイ</t>
    </rPh>
    <rPh sb="6" eb="8">
      <t>コウサ</t>
    </rPh>
    <rPh sb="8" eb="9">
      <t>カ</t>
    </rPh>
    <rPh sb="9" eb="11">
      <t>セイビ</t>
    </rPh>
    <rPh sb="11" eb="13">
      <t>キキン</t>
    </rPh>
    <phoneticPr fontId="5"/>
  </si>
  <si>
    <t>新型コロナウイルス感染症対策基金</t>
  </si>
  <si>
    <t>公共施設整備基金</t>
  </si>
  <si>
    <t>湖南衛生組合</t>
    <rPh sb="0" eb="1">
      <t>ミズウミ</t>
    </rPh>
    <rPh sb="1" eb="2">
      <t>ミナミ</t>
    </rPh>
    <rPh sb="2" eb="4">
      <t>エイセイ</t>
    </rPh>
    <rPh sb="4" eb="6">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</si>
</sst>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3D47-40AC-899C-28E151B44C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34668</c:v>
                </c:pt>
                <c:pt idx="1">
                  <c:v>46126</c:v>
                </c:pt>
                <c:pt idx="2">
                  <c:v>48412</c:v>
                </c:pt>
                <c:pt idx="3">
                  <c:v>78080</c:v>
                </c:pt>
                <c:pt idx="4">
                  <c:v>46860</c:v>
                </c:pt>
              </c:numCache>
            </c:numRef>
          </c:val>
          <c:smooth val="0"/>
          <c:extLst>
            <c:ext xmlns:c16="http://schemas.microsoft.com/office/drawing/2014/chart" uri="{C3380CC4-5D6E-409C-BE32-E72D297353CC}">
              <c16:uniqueId val="{00000001-3D47-40AC-899C-28E151B44C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10.49</c:v>
                </c:pt>
                <c:pt idx="1">
                  <c:v>12.73</c:v>
                </c:pt>
                <c:pt idx="2">
                  <c:v>16.04</c:v>
                </c:pt>
                <c:pt idx="3">
                  <c:v>11.9</c:v>
                </c:pt>
                <c:pt idx="4">
                  <c:v>9.27</c:v>
                </c:pt>
              </c:numCache>
            </c:numRef>
          </c:val>
          <c:extLst>
            <c:ext xmlns:c16="http://schemas.microsoft.com/office/drawing/2014/chart" uri="{C3380CC4-5D6E-409C-BE32-E72D297353CC}">
              <c16:uniqueId val="{00000000-6CEB-40FA-A28E-03A4B2B8D7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25.62</c:v>
                </c:pt>
                <c:pt idx="1">
                  <c:v>24.69</c:v>
                </c:pt>
                <c:pt idx="2">
                  <c:v>25.53</c:v>
                </c:pt>
                <c:pt idx="3">
                  <c:v>25.99</c:v>
                </c:pt>
                <c:pt idx="4">
                  <c:v>26.5</c:v>
                </c:pt>
              </c:numCache>
            </c:numRef>
          </c:val>
          <c:extLst>
            <c:ext xmlns:c16="http://schemas.microsoft.com/office/drawing/2014/chart" uri="{C3380CC4-5D6E-409C-BE32-E72D297353CC}">
              <c16:uniqueId val="{00000001-6CEB-40FA-A28E-03A4B2B8D7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1.41</c:v>
                </c:pt>
                <c:pt idx="1">
                  <c:v>1.96</c:v>
                </c:pt>
                <c:pt idx="2">
                  <c:v>2.88</c:v>
                </c:pt>
                <c:pt idx="3">
                  <c:v>-0.73</c:v>
                </c:pt>
                <c:pt idx="4">
                  <c:v>-0.92</c:v>
                </c:pt>
              </c:numCache>
            </c:numRef>
          </c:val>
          <c:smooth val="0"/>
          <c:extLst>
            <c:ext xmlns:c16="http://schemas.microsoft.com/office/drawing/2014/chart" uri="{C3380CC4-5D6E-409C-BE32-E72D297353CC}">
              <c16:uniqueId val="{00000002-6CEB-40FA-A28E-03A4B2B8D7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06-48B1-B0BF-2830B6F3A2A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06-48B1-B0BF-2830B6F3A2A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06-48B1-B0BF-2830B6F3A2A5}"/>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3-8B06-48B1-B0BF-2830B6F3A2A5}"/>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0.05</c:v>
                </c:pt>
                <c:pt idx="4">
                  <c:v>#N/A</c:v>
                </c:pt>
                <c:pt idx="5">
                  <c:v>0.04</c:v>
                </c:pt>
                <c:pt idx="6">
                  <c:v>#N/A</c:v>
                </c:pt>
                <c:pt idx="7">
                  <c:v>0.05</c:v>
                </c:pt>
                <c:pt idx="8">
                  <c:v>#N/A</c:v>
                </c:pt>
                <c:pt idx="9">
                  <c:v>0.02</c:v>
                </c:pt>
              </c:numCache>
            </c:numRef>
          </c:val>
          <c:extLst>
            <c:ext xmlns:c16="http://schemas.microsoft.com/office/drawing/2014/chart" uri="{C3380CC4-5D6E-409C-BE32-E72D297353CC}">
              <c16:uniqueId val="{00000004-8B06-48B1-B0BF-2830B6F3A2A5}"/>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0.81</c:v>
                </c:pt>
                <c:pt idx="4">
                  <c:v>#N/A</c:v>
                </c:pt>
                <c:pt idx="5">
                  <c:v>0.52</c:v>
                </c:pt>
                <c:pt idx="6">
                  <c:v>#N/A</c:v>
                </c:pt>
                <c:pt idx="7">
                  <c:v>0.64</c:v>
                </c:pt>
                <c:pt idx="8">
                  <c:v>#N/A</c:v>
                </c:pt>
                <c:pt idx="9">
                  <c:v>0.17</c:v>
                </c:pt>
              </c:numCache>
            </c:numRef>
          </c:val>
          <c:extLst>
            <c:ext xmlns:c16="http://schemas.microsoft.com/office/drawing/2014/chart" uri="{C3380CC4-5D6E-409C-BE32-E72D297353CC}">
              <c16:uniqueId val="{00000005-8B06-48B1-B0BF-2830B6F3A2A5}"/>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0.48</c:v>
                </c:pt>
                <c:pt idx="4">
                  <c:v>#N/A</c:v>
                </c:pt>
                <c:pt idx="5">
                  <c:v>0.08</c:v>
                </c:pt>
                <c:pt idx="6">
                  <c:v>#N/A</c:v>
                </c:pt>
                <c:pt idx="7">
                  <c:v>0.32</c:v>
                </c:pt>
                <c:pt idx="8">
                  <c:v>#N/A</c:v>
                </c:pt>
                <c:pt idx="9">
                  <c:v>0.32</c:v>
                </c:pt>
              </c:numCache>
            </c:numRef>
          </c:val>
          <c:extLst>
            <c:ext xmlns:c16="http://schemas.microsoft.com/office/drawing/2014/chart" uri="{C3380CC4-5D6E-409C-BE32-E72D297353CC}">
              <c16:uniqueId val="{00000006-8B06-48B1-B0BF-2830B6F3A2A5}"/>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0.65</c:v>
                </c:pt>
                <c:pt idx="4">
                  <c:v>#N/A</c:v>
                </c:pt>
                <c:pt idx="5">
                  <c:v>0.57999999999999996</c:v>
                </c:pt>
                <c:pt idx="6">
                  <c:v>#N/A</c:v>
                </c:pt>
                <c:pt idx="7">
                  <c:v>0.23</c:v>
                </c:pt>
                <c:pt idx="8">
                  <c:v>#N/A</c:v>
                </c:pt>
                <c:pt idx="9">
                  <c:v>0.56000000000000005</c:v>
                </c:pt>
              </c:numCache>
            </c:numRef>
          </c:val>
          <c:extLst>
            <c:ext xmlns:c16="http://schemas.microsoft.com/office/drawing/2014/chart" uri="{C3380CC4-5D6E-409C-BE32-E72D297353CC}">
              <c16:uniqueId val="{00000007-8B06-48B1-B0BF-2830B6F3A2A5}"/>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0.52</c:v>
                </c:pt>
                <c:pt idx="2">
                  <c:v>#N/A</c:v>
                </c:pt>
                <c:pt idx="3">
                  <c:v>1.92</c:v>
                </c:pt>
                <c:pt idx="4">
                  <c:v>#N/A</c:v>
                </c:pt>
                <c:pt idx="5">
                  <c:v>3.17</c:v>
                </c:pt>
                <c:pt idx="6">
                  <c:v>#N/A</c:v>
                </c:pt>
                <c:pt idx="7">
                  <c:v>4.82</c:v>
                </c:pt>
                <c:pt idx="8">
                  <c:v>#N/A</c:v>
                </c:pt>
                <c:pt idx="9">
                  <c:v>6.3</c:v>
                </c:pt>
              </c:numCache>
            </c:numRef>
          </c:val>
          <c:extLst>
            <c:ext xmlns:c16="http://schemas.microsoft.com/office/drawing/2014/chart" uri="{C3380CC4-5D6E-409C-BE32-E72D297353CC}">
              <c16:uniqueId val="{00000008-8B06-48B1-B0BF-2830B6F3A2A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10.48</c:v>
                </c:pt>
                <c:pt idx="2">
                  <c:v>#N/A</c:v>
                </c:pt>
                <c:pt idx="3">
                  <c:v>12.72</c:v>
                </c:pt>
                <c:pt idx="4">
                  <c:v>#N/A</c:v>
                </c:pt>
                <c:pt idx="5">
                  <c:v>16.04</c:v>
                </c:pt>
                <c:pt idx="6">
                  <c:v>#N/A</c:v>
                </c:pt>
                <c:pt idx="7">
                  <c:v>11.89</c:v>
                </c:pt>
                <c:pt idx="8">
                  <c:v>#N/A</c:v>
                </c:pt>
                <c:pt idx="9">
                  <c:v>9.27</c:v>
                </c:pt>
              </c:numCache>
            </c:numRef>
          </c:val>
          <c:extLst>
            <c:ext xmlns:c16="http://schemas.microsoft.com/office/drawing/2014/chart" uri="{C3380CC4-5D6E-409C-BE32-E72D297353CC}">
              <c16:uniqueId val="{00000009-8B06-48B1-B0BF-2830B6F3A2A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4204</c:v>
                </c:pt>
                <c:pt idx="5">
                  <c:v>3770</c:v>
                </c:pt>
                <c:pt idx="8">
                  <c:v>3131</c:v>
                </c:pt>
                <c:pt idx="11">
                  <c:v>2663</c:v>
                </c:pt>
                <c:pt idx="14">
                  <c:v>2793</c:v>
                </c:pt>
              </c:numCache>
            </c:numRef>
          </c:val>
          <c:extLst>
            <c:ext xmlns:c16="http://schemas.microsoft.com/office/drawing/2014/chart" uri="{C3380CC4-5D6E-409C-BE32-E72D297353CC}">
              <c16:uniqueId val="{00000000-5E31-4ACF-8F96-632CDAA858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31-4ACF-8F96-632CDAA858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214</c:v>
                </c:pt>
                <c:pt idx="3">
                  <c:v>262</c:v>
                </c:pt>
                <c:pt idx="6">
                  <c:v>511</c:v>
                </c:pt>
                <c:pt idx="9">
                  <c:v>270</c:v>
                </c:pt>
                <c:pt idx="12">
                  <c:v>475</c:v>
                </c:pt>
              </c:numCache>
            </c:numRef>
          </c:val>
          <c:extLst>
            <c:ext xmlns:c16="http://schemas.microsoft.com/office/drawing/2014/chart" uri="{C3380CC4-5D6E-409C-BE32-E72D297353CC}">
              <c16:uniqueId val="{00000002-5E31-4ACF-8F96-632CDAA858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27</c:v>
                </c:pt>
                <c:pt idx="6">
                  <c:v>2</c:v>
                </c:pt>
                <c:pt idx="9">
                  <c:v>2</c:v>
                </c:pt>
                <c:pt idx="12">
                  <c:v>2</c:v>
                </c:pt>
              </c:numCache>
            </c:numRef>
          </c:val>
          <c:extLst>
            <c:ext xmlns:c16="http://schemas.microsoft.com/office/drawing/2014/chart" uri="{C3380CC4-5D6E-409C-BE32-E72D297353CC}">
              <c16:uniqueId val="{00000003-5E31-4ACF-8F96-632CDAA858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1105</c:v>
                </c:pt>
                <c:pt idx="3">
                  <c:v>1043</c:v>
                </c:pt>
                <c:pt idx="6">
                  <c:v>743</c:v>
                </c:pt>
                <c:pt idx="9">
                  <c:v>721</c:v>
                </c:pt>
                <c:pt idx="12">
                  <c:v>782</c:v>
                </c:pt>
              </c:numCache>
            </c:numRef>
          </c:val>
          <c:extLst>
            <c:ext xmlns:c16="http://schemas.microsoft.com/office/drawing/2014/chart" uri="{C3380CC4-5D6E-409C-BE32-E72D297353CC}">
              <c16:uniqueId val="{00000004-5E31-4ACF-8F96-632CDAA858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31-4ACF-8F96-632CDAA858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31-4ACF-8F96-632CDAA858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3682</c:v>
                </c:pt>
                <c:pt idx="3">
                  <c:v>2759</c:v>
                </c:pt>
                <c:pt idx="6">
                  <c:v>2811</c:v>
                </c:pt>
                <c:pt idx="9">
                  <c:v>2825</c:v>
                </c:pt>
                <c:pt idx="12">
                  <c:v>2929</c:v>
                </c:pt>
              </c:numCache>
            </c:numRef>
          </c:val>
          <c:extLst>
            <c:ext xmlns:c16="http://schemas.microsoft.com/office/drawing/2014/chart" uri="{C3380CC4-5D6E-409C-BE32-E72D297353CC}">
              <c16:uniqueId val="{00000007-5E31-4ACF-8F96-632CDAA858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862</c:v>
                </c:pt>
                <c:pt idx="2">
                  <c:v>#N/A</c:v>
                </c:pt>
                <c:pt idx="3">
                  <c:v>#N/A</c:v>
                </c:pt>
                <c:pt idx="4">
                  <c:v>321</c:v>
                </c:pt>
                <c:pt idx="5">
                  <c:v>#N/A</c:v>
                </c:pt>
                <c:pt idx="6">
                  <c:v>#N/A</c:v>
                </c:pt>
                <c:pt idx="7">
                  <c:v>936</c:v>
                </c:pt>
                <c:pt idx="8">
                  <c:v>#N/A</c:v>
                </c:pt>
                <c:pt idx="9">
                  <c:v>#N/A</c:v>
                </c:pt>
                <c:pt idx="10">
                  <c:v>1155</c:v>
                </c:pt>
                <c:pt idx="11">
                  <c:v>#N/A</c:v>
                </c:pt>
                <c:pt idx="12">
                  <c:v>#N/A</c:v>
                </c:pt>
                <c:pt idx="13">
                  <c:v>1395</c:v>
                </c:pt>
                <c:pt idx="14">
                  <c:v>#N/A</c:v>
                </c:pt>
              </c:numCache>
            </c:numRef>
          </c:val>
          <c:smooth val="0"/>
          <c:extLst>
            <c:ext xmlns:c16="http://schemas.microsoft.com/office/drawing/2014/chart" uri="{C3380CC4-5D6E-409C-BE32-E72D297353CC}">
              <c16:uniqueId val="{00000008-5E31-4ACF-8F96-632CDAA858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15086</c:v>
                </c:pt>
                <c:pt idx="5">
                  <c:v>14258</c:v>
                </c:pt>
                <c:pt idx="8">
                  <c:v>13261</c:v>
                </c:pt>
                <c:pt idx="11">
                  <c:v>14237</c:v>
                </c:pt>
                <c:pt idx="14">
                  <c:v>13467</c:v>
                </c:pt>
              </c:numCache>
            </c:numRef>
          </c:val>
          <c:extLst>
            <c:ext xmlns:c16="http://schemas.microsoft.com/office/drawing/2014/chart" uri="{C3380CC4-5D6E-409C-BE32-E72D297353CC}">
              <c16:uniqueId val="{00000000-FED6-4110-872B-B6880D8AEB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10896</c:v>
                </c:pt>
                <c:pt idx="5">
                  <c:v>12644</c:v>
                </c:pt>
                <c:pt idx="8">
                  <c:v>13316</c:v>
                </c:pt>
                <c:pt idx="11">
                  <c:v>13037</c:v>
                </c:pt>
                <c:pt idx="14">
                  <c:v>13037</c:v>
                </c:pt>
              </c:numCache>
            </c:numRef>
          </c:val>
          <c:extLst>
            <c:ext xmlns:c16="http://schemas.microsoft.com/office/drawing/2014/chart" uri="{C3380CC4-5D6E-409C-BE32-E72D297353CC}">
              <c16:uniqueId val="{00000001-FED6-4110-872B-B6880D8AEB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32808</c:v>
                </c:pt>
                <c:pt idx="5">
                  <c:v>34263</c:v>
                </c:pt>
                <c:pt idx="8">
                  <c:v>39242</c:v>
                </c:pt>
                <c:pt idx="11">
                  <c:v>43503</c:v>
                </c:pt>
                <c:pt idx="14">
                  <c:v>48913</c:v>
                </c:pt>
              </c:numCache>
            </c:numRef>
          </c:val>
          <c:extLst>
            <c:ext xmlns:c16="http://schemas.microsoft.com/office/drawing/2014/chart" uri="{C3380CC4-5D6E-409C-BE32-E72D297353CC}">
              <c16:uniqueId val="{00000002-FED6-4110-872B-B6880D8AEB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D6-4110-872B-B6880D8AEB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D6-4110-872B-B6880D8AEB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D6-4110-872B-B6880D8AEB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8733</c:v>
                </c:pt>
                <c:pt idx="3">
                  <c:v>8712</c:v>
                </c:pt>
                <c:pt idx="6">
                  <c:v>8502</c:v>
                </c:pt>
                <c:pt idx="9">
                  <c:v>8615</c:v>
                </c:pt>
                <c:pt idx="12">
                  <c:v>8819</c:v>
                </c:pt>
              </c:numCache>
            </c:numRef>
          </c:val>
          <c:extLst>
            <c:ext xmlns:c16="http://schemas.microsoft.com/office/drawing/2014/chart" uri="{C3380CC4-5D6E-409C-BE32-E72D297353CC}">
              <c16:uniqueId val="{00000006-FED6-4110-872B-B6880D8AEB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42</c:v>
                </c:pt>
                <c:pt idx="3">
                  <c:v>13</c:v>
                </c:pt>
                <c:pt idx="6">
                  <c:v>11</c:v>
                </c:pt>
                <c:pt idx="9">
                  <c:v>9</c:v>
                </c:pt>
                <c:pt idx="12">
                  <c:v>8</c:v>
                </c:pt>
              </c:numCache>
            </c:numRef>
          </c:val>
          <c:extLst>
            <c:ext xmlns:c16="http://schemas.microsoft.com/office/drawing/2014/chart" uri="{C3380CC4-5D6E-409C-BE32-E72D297353CC}">
              <c16:uniqueId val="{00000007-FED6-4110-872B-B6880D8AEB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7751</c:v>
                </c:pt>
                <c:pt idx="3">
                  <c:v>8316</c:v>
                </c:pt>
                <c:pt idx="6">
                  <c:v>8705</c:v>
                </c:pt>
                <c:pt idx="9">
                  <c:v>9417</c:v>
                </c:pt>
                <c:pt idx="12">
                  <c:v>10200</c:v>
                </c:pt>
              </c:numCache>
            </c:numRef>
          </c:val>
          <c:extLst>
            <c:ext xmlns:c16="http://schemas.microsoft.com/office/drawing/2014/chart" uri="{C3380CC4-5D6E-409C-BE32-E72D297353CC}">
              <c16:uniqueId val="{00000008-FED6-4110-872B-B6880D8AEB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1576</c:v>
                </c:pt>
                <c:pt idx="3">
                  <c:v>2177</c:v>
                </c:pt>
                <c:pt idx="6">
                  <c:v>2200</c:v>
                </c:pt>
                <c:pt idx="9">
                  <c:v>5850</c:v>
                </c:pt>
                <c:pt idx="12">
                  <c:v>2365</c:v>
                </c:pt>
              </c:numCache>
            </c:numRef>
          </c:val>
          <c:extLst>
            <c:ext xmlns:c16="http://schemas.microsoft.com/office/drawing/2014/chart" uri="{C3380CC4-5D6E-409C-BE32-E72D297353CC}">
              <c16:uniqueId val="{00000009-FED6-4110-872B-B6880D8AEB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23524</c:v>
                </c:pt>
                <c:pt idx="3">
                  <c:v>24386</c:v>
                </c:pt>
                <c:pt idx="6">
                  <c:v>25721</c:v>
                </c:pt>
                <c:pt idx="9">
                  <c:v>28473</c:v>
                </c:pt>
                <c:pt idx="12">
                  <c:v>28308</c:v>
                </c:pt>
              </c:numCache>
            </c:numRef>
          </c:val>
          <c:extLst>
            <c:ext xmlns:c16="http://schemas.microsoft.com/office/drawing/2014/chart" uri="{C3380CC4-5D6E-409C-BE32-E72D297353CC}">
              <c16:uniqueId val="{0000000A-FED6-4110-872B-B6880D8AEB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ED6-4110-872B-B6880D8AEB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10351</c:v>
                </c:pt>
                <c:pt idx="1">
                  <c:v>11346</c:v>
                </c:pt>
                <c:pt idx="2">
                  <c:v>11946</c:v>
                </c:pt>
              </c:numCache>
            </c:numRef>
          </c:val>
          <c:extLst>
            <c:ext xmlns:c16="http://schemas.microsoft.com/office/drawing/2014/chart" uri="{C3380CC4-5D6E-409C-BE32-E72D297353CC}">
              <c16:uniqueId val="{00000000-BD7B-483D-B1FF-8FD720B7F8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D7B-483D-B1FF-8FD720B7F8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19853</c:v>
                </c:pt>
                <c:pt idx="1">
                  <c:v>22131</c:v>
                </c:pt>
                <c:pt idx="2">
                  <c:v>25911</c:v>
                </c:pt>
              </c:numCache>
            </c:numRef>
          </c:val>
          <c:extLst>
            <c:ext xmlns:c16="http://schemas.microsoft.com/office/drawing/2014/chart" uri="{C3380CC4-5D6E-409C-BE32-E72D297353CC}">
              <c16:uniqueId val="{00000002-BD7B-483D-B1FF-8FD720B7F8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である公債費等は増となった。主な増要因は、前年度に比べ「元利償還金」が増加したほか、立川市土地開発公社が先行取得した公共用地等の買取の増により「債務負担行為に基づく支出額」が増加したことによ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73.3</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債務負担行為に基づく支出予定額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の増などが挙げられる。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特定防衛施設周辺整備調整交付事業基金」、「新型コロナウイルス感染症対策基金」などを取り崩した一方、歳入の上振れ分や減額補正、剰余金の一部、未利用地の土地売払金、一般寄附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積立基金の適正な管理を図り、新清掃工場整備及び公共施設の老朽化対策等に備える。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・清掃工場建設等基金：新清掃工場整備工事への積立により増加。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億円を確保したが、令和６年度当初予算における建設工事価格などの上昇に対応するための財源確保などに資するため、減額補正や決算剰余金の一部の積み立てを行った。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法人の集積により法人市民税の税収が多いことなどから、類似団体平均より高い水準で推移しており、令和５年度は</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上回っている。令和５年度は、個人市民税や固定資産税が増となったほか、法人事業税交付金や株式等譲渡所得割交付金などの増により、前年度を上回る一般財源を確保することができた。しかし、今後の景気を取り巻く環境は、緩やかな回復が続くことが期待される一方で、海外景気の下振れや物価上昇による影響などは不確定な要素が多く、法人市民税や個人市民税などに与える影響も懸念されるなど、財源確保に向けた環境は厳しい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121355</xdr:rowOff>
    </xdr:from>
    <xdr:to>
      <xdr:col>23</xdr:col>
      <xdr:colOff>133350</xdr:colOff>
      <xdr:row>38</xdr:row>
      <xdr:rowOff>134761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364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134761</xdr:rowOff>
    </xdr:from>
    <xdr:to>
      <xdr:col>19</xdr:col>
      <xdr:colOff>133350</xdr:colOff>
      <xdr:row>38</xdr:row>
      <xdr:rowOff>148167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87082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83961</xdr:rowOff>
    </xdr:from>
    <xdr:to>
      <xdr:col>19</xdr:col>
      <xdr:colOff>184150</xdr:colOff>
      <xdr:row>39</xdr:row>
      <xdr:rowOff>14111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24288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分子の経常経費充当一般財源等は、人件費や扶助費、公債費、物件費など、全体的な歳出増などにより、前年度比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％の増となった。分母の経常一般財源等は、株式等譲渡所得割交付金や法人事業税交付金の増などにより、前年度比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％の増となった。分子の増加率が分母の増加率を上回ったため、経常収支比率は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37465</xdr:rowOff>
    </xdr:from>
    <xdr:to>
      <xdr:col>23</xdr:col>
      <xdr:colOff>133350</xdr:colOff>
      <xdr:row>61</xdr:row>
      <xdr:rowOff>40957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24465"/>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61</xdr:row>
      <xdr:rowOff>143510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32446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0196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32385</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6228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161607</xdr:rowOff>
    </xdr:from>
    <xdr:to>
      <xdr:col>23</xdr:col>
      <xdr:colOff>184150</xdr:colOff>
      <xdr:row>61</xdr:row>
      <xdr:rowOff>91757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6684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9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114952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10,707</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人件費については、共済組合負担金などが増額となった一方、退職手当や健康保険料などが減額となった。今後も行政経営計画に基づき、適正な定員管理を推進する。</a:t>
          </a:r>
        </a:p>
        <a:p>
          <a:r>
            <a:rPr kumimoji="1" lang="ja-JP" altLang="en-US" sz="1300">
              <a:latin typeface="ＭＳ Ｐゴシック" panose="020B0600070205080204" pitchFamily="50" charset="-128"/>
              <a:ea typeface="ＭＳ Ｐゴシック" panose="020B0600070205080204" pitchFamily="50" charset="-128"/>
            </a:rPr>
            <a:t>　物件費は、学校給食用食材料費や新共同調理場管理運営委託料などの増により増額となった。今後も、委託契約の複数年化や仕様の見直し等により、経常的な経費の見直しに取り組み、抑制に努める。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83421</xdr:rowOff>
    </xdr:from>
    <xdr:to>
      <xdr:col>23</xdr:col>
      <xdr:colOff>133350</xdr:colOff>
      <xdr:row>84</xdr:row>
      <xdr:rowOff>115568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85221"/>
          <a:ext cx="8382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91920</xdr:rowOff>
    </xdr:from>
    <xdr:to>
      <xdr:col>19</xdr:col>
      <xdr:colOff>133350</xdr:colOff>
      <xdr:row>84</xdr:row>
      <xdr:rowOff>115568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93720"/>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60021</xdr:rowOff>
    </xdr:from>
    <xdr:to>
      <xdr:col>15</xdr:col>
      <xdr:colOff>82550</xdr:colOff>
      <xdr:row>84</xdr:row>
      <xdr:rowOff>91920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90371"/>
          <a:ext cx="889000" cy="2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5474</xdr:rowOff>
    </xdr:from>
    <xdr:to>
      <xdr:col>11</xdr:col>
      <xdr:colOff>31750</xdr:colOff>
      <xdr:row>83</xdr:row>
      <xdr:rowOff>60021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5824"/>
          <a:ext cx="889000" cy="5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32621</xdr:rowOff>
    </xdr:from>
    <xdr:to>
      <xdr:col>23</xdr:col>
      <xdr:colOff>184150</xdr:colOff>
      <xdr:row>84</xdr:row>
      <xdr:rowOff>134221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4698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06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64768</xdr:rowOff>
    </xdr:from>
    <xdr:to>
      <xdr:col>19</xdr:col>
      <xdr:colOff>184150</xdr:colOff>
      <xdr:row>84</xdr:row>
      <xdr:rowOff>166368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151145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2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41120</xdr:rowOff>
    </xdr:from>
    <xdr:to>
      <xdr:col>15</xdr:col>
      <xdr:colOff>133350</xdr:colOff>
      <xdr:row>84</xdr:row>
      <xdr:rowOff>142720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127497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2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9221</xdr:rowOff>
    </xdr:from>
    <xdr:to>
      <xdr:col>11</xdr:col>
      <xdr:colOff>82550</xdr:colOff>
      <xdr:row>83</xdr:row>
      <xdr:rowOff>110821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95598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2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126124</xdr:rowOff>
    </xdr:from>
    <xdr:to>
      <xdr:col>7</xdr:col>
      <xdr:colOff>31750</xdr:colOff>
      <xdr:row>83</xdr:row>
      <xdr:rowOff>56274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41051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7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査定昇給を導入しているが成績上位者の割合が国よりも低かったこと、国よりも昇給号給数が低く設定されていること等によりラスパイレス指数が低下した。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今後も国や他団体等の動向を踏まえ、必要に応じて給料及び各手当の見直し・適正化に努める。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113241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62616"/>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113241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113241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102659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手法の導入により、適正な定員管理に取り組んできた。令和５年度は、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での新たな学校給食共同調理場の新設に伴う調理職の廃止などによる減員とともに、高齢者の保健事業と介護予防の一体的実施など新たな行政需要による対応のため増員を図った。引き続き「第２次行政経営計画」に基づき経営資源（ひと・モノ・おかね・情報）を最大限活用していく取組を進めるとともに、適正なサービス水準と最適なサービス提供手法の検討を行い、職員定数の適正化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80554</xdr:rowOff>
    </xdr:from>
    <xdr:to>
      <xdr:col>81</xdr:col>
      <xdr:colOff>44450</xdr:colOff>
      <xdr:row>60</xdr:row>
      <xdr:rowOff>80554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7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80554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365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56424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3653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56424</xdr:rowOff>
    </xdr:from>
    <xdr:to>
      <xdr:col>68</xdr:col>
      <xdr:colOff>152400</xdr:colOff>
      <xdr:row>60</xdr:row>
      <xdr:rowOff>94343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43424"/>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29754</xdr:rowOff>
    </xdr:from>
    <xdr:to>
      <xdr:col>81</xdr:col>
      <xdr:colOff>95250</xdr:colOff>
      <xdr:row>60</xdr:row>
      <xdr:rowOff>131354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46281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6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29754</xdr:rowOff>
    </xdr:from>
    <xdr:to>
      <xdr:col>77</xdr:col>
      <xdr:colOff>95250</xdr:colOff>
      <xdr:row>60</xdr:row>
      <xdr:rowOff>131354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141531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5624</xdr:rowOff>
    </xdr:from>
    <xdr:to>
      <xdr:col>68</xdr:col>
      <xdr:colOff>203200</xdr:colOff>
      <xdr:row>60</xdr:row>
      <xdr:rowOff>107224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117401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155320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令和５年度は単年度の比率は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ポイント増加となっている。新たな市債の発行を当該年度の元利償還額以下に抑制してきたことにより、令和５年度も類似団体平均を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ポイント下回っているが、今後、老朽化が著しい公共施設を改修し、長寿命化を図っていく必要があるため、将来世代の負担を考慮しながら、市債の有効活用に努める。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91622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8624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38</xdr:row>
      <xdr:rowOff>171148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7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38</xdr:row>
      <xdr:rowOff>159657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57150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47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120348</xdr:rowOff>
    </xdr:from>
    <xdr:to>
      <xdr:col>77</xdr:col>
      <xdr:colOff>95250</xdr:colOff>
      <xdr:row>39</xdr:row>
      <xdr:rowOff>50498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60675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59.1</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５年度の人件費については、退職手当や健康保険料などが減額となった一方、共済組合負担金や勤勉手当、一般職給などの増額など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35</xdr:row>
      <xdr:rowOff>118836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19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36</xdr:row>
      <xdr:rowOff>121557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1958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121557</xdr:rowOff>
    </xdr:from>
    <xdr:to>
      <xdr:col>15</xdr:col>
      <xdr:colOff>98425</xdr:colOff>
      <xdr:row>37</xdr:row>
      <xdr:rowOff>15422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93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37</xdr:row>
      <xdr:rowOff>15422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15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70757</xdr:rowOff>
    </xdr:from>
    <xdr:to>
      <xdr:col>15</xdr:col>
      <xdr:colOff>149225</xdr:colOff>
      <xdr:row>37</xdr:row>
      <xdr:rowOff>907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136072</xdr:rowOff>
    </xdr:from>
    <xdr:to>
      <xdr:col>11</xdr:col>
      <xdr:colOff>60325</xdr:colOff>
      <xdr:row>37</xdr:row>
      <xdr:rowOff>66222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76399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増加傾向にあり、令和５年度は類似団体平均を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増加の要因は、効率的な施設管理を行うため、指定管理者制度の導入拡大など、業務の民間委託を進めてきたことのほか、令和５年度は学校給食用食材料費や新共同調理場管理運営委託料、クリーンセンター管理運営委託料などの増である。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17</xdr:row>
      <xdr:rowOff>168910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68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6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130810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84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ポイント上回っている。電力・ガス・食料品等価格高騰重点支援給付金給付事業費補助金などの増により、前年度に比べて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社会情勢に左右される面もあるが、引き続き事務事業評価に基づいた事業の見直しなどにより扶助費の抑制に取り組む。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949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994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9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69850</xdr:rowOff>
    </xdr:from>
    <xdr:to>
      <xdr:col>11</xdr:col>
      <xdr:colOff>9525</xdr:colOff>
      <xdr:row>62</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ポイント下回った。国民健康保険事業、介護保険事業、後期高齢者医療事業への繰出金がそれぞれ増となり、繰出金は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億円増となった。引き続き、医療費の適正化と、医療費給付費に見合った保険料の見直しに取り組む。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647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536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xdr:rowOff>
    </xdr:from>
    <xdr:to>
      <xdr:col>78</xdr:col>
      <xdr:colOff>120650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令和５年度は、送迎バス等安全対策支援事業補助金や介護サービス事業者物価高騰重点支援事業給付金などの増により、前年度に比べて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58964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373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80736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1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37</xdr:row>
      <xdr:rowOff>80736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08700"/>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151691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29936</xdr:rowOff>
    </xdr:from>
    <xdr:to>
      <xdr:col>69</xdr:col>
      <xdr:colOff>142875</xdr:colOff>
      <xdr:row>37</xdr:row>
      <xdr:rowOff>131536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116312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に活用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166188</xdr:rowOff>
    </xdr:from>
    <xdr:to>
      <xdr:col>24</xdr:col>
      <xdr:colOff>25400</xdr:colOff>
      <xdr:row>75</xdr:row>
      <xdr:rowOff>7801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534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166188</xdr:rowOff>
    </xdr:from>
    <xdr:to>
      <xdr:col>19</xdr:col>
      <xdr:colOff>187325</xdr:colOff>
      <xdr:row>75</xdr:row>
      <xdr:rowOff>7801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53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7801</xdr:rowOff>
    </xdr:from>
    <xdr:to>
      <xdr:col>15</xdr:col>
      <xdr:colOff>98425</xdr:colOff>
      <xdr:row>75</xdr:row>
      <xdr:rowOff>14333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8665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14333</xdr:rowOff>
    </xdr:from>
    <xdr:to>
      <xdr:col>11</xdr:col>
      <xdr:colOff>9525</xdr:colOff>
      <xdr:row>75</xdr:row>
      <xdr:rowOff>151493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7308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128451</xdr:rowOff>
    </xdr:from>
    <xdr:to>
      <xdr:col>24</xdr:col>
      <xdr:colOff>76200</xdr:colOff>
      <xdr:row>75</xdr:row>
      <xdr:rowOff>58601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144978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6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115388</xdr:rowOff>
    </xdr:from>
    <xdr:to>
      <xdr:col>20</xdr:col>
      <xdr:colOff>38100</xdr:colOff>
      <xdr:row>75</xdr:row>
      <xdr:rowOff>45538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55715</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7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128451</xdr:rowOff>
    </xdr:from>
    <xdr:to>
      <xdr:col>15</xdr:col>
      <xdr:colOff>149225</xdr:colOff>
      <xdr:row>75</xdr:row>
      <xdr:rowOff>58601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68778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8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134983</xdr:rowOff>
    </xdr:from>
    <xdr:to>
      <xdr:col>11</xdr:col>
      <xdr:colOff>60325</xdr:colOff>
      <xdr:row>75</xdr:row>
      <xdr:rowOff>65133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75310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100693</xdr:rowOff>
    </xdr:from>
    <xdr:to>
      <xdr:col>6</xdr:col>
      <xdr:colOff>171450</xdr:colOff>
      <xdr:row>76</xdr:row>
      <xdr:rowOff>30843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41020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42635</xdr:rowOff>
    </xdr:from>
    <xdr:to>
      <xdr:col>82</xdr:col>
      <xdr:colOff>107950</xdr:colOff>
      <xdr:row>76</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2901385"/>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42635</xdr:rowOff>
    </xdr:from>
    <xdr:to>
      <xdr:col>78</xdr:col>
      <xdr:colOff>69850</xdr:colOff>
      <xdr:row>78</xdr:row>
      <xdr:rowOff>7257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2901385"/>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xdr:rowOff>
    </xdr:from>
    <xdr:to>
      <xdr:col>73</xdr:col>
      <xdr:colOff>180975</xdr:colOff>
      <xdr:row>78</xdr:row>
      <xdr:rowOff>105229</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380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105229</xdr:rowOff>
    </xdr:from>
    <xdr:to>
      <xdr:col>69</xdr:col>
      <xdr:colOff>92075</xdr:colOff>
      <xdr:row>79</xdr:row>
      <xdr:rowOff>53521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478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163285</xdr:rowOff>
    </xdr:from>
    <xdr:to>
      <xdr:col>78</xdr:col>
      <xdr:colOff>120650</xdr:colOff>
      <xdr:row>75</xdr:row>
      <xdr:rowOff>93435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103612</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61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127907</xdr:rowOff>
    </xdr:from>
    <xdr:to>
      <xdr:col>74</xdr:col>
      <xdr:colOff>31750</xdr:colOff>
      <xdr:row>78</xdr:row>
      <xdr:rowOff>58057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42834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54429</xdr:rowOff>
    </xdr:from>
    <xdr:to>
      <xdr:col>69</xdr:col>
      <xdr:colOff>142875</xdr:colOff>
      <xdr:row>78</xdr:row>
      <xdr:rowOff>156029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140806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2721</xdr:rowOff>
    </xdr:from>
    <xdr:to>
      <xdr:col>65</xdr:col>
      <xdr:colOff>53975</xdr:colOff>
      <xdr:row>79</xdr:row>
      <xdr:rowOff>104321</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89098</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13500</xdr:rowOff>
    </xdr:from>
    <xdr:to>
      <xdr:col>29</xdr:col>
      <xdr:colOff>127000</xdr:colOff>
      <xdr:row>18</xdr:row>
      <xdr:rowOff>38303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7225"/>
          <a:ext cx="6477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38303</xdr:rowOff>
    </xdr:from>
    <xdr:to>
      <xdr:col>26</xdr:col>
      <xdr:colOff>50800</xdr:colOff>
      <xdr:row>18</xdr:row>
      <xdr:rowOff>39599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2028"/>
          <a:ext cx="6985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39599</xdr:rowOff>
    </xdr:from>
    <xdr:to>
      <xdr:col>22</xdr:col>
      <xdr:colOff>114300</xdr:colOff>
      <xdr:row>18</xdr:row>
      <xdr:rowOff>57163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332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41008</xdr:rowOff>
    </xdr:from>
    <xdr:to>
      <xdr:col>18</xdr:col>
      <xdr:colOff>177800</xdr:colOff>
      <xdr:row>18</xdr:row>
      <xdr:rowOff>57163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74733"/>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134150</xdr:rowOff>
    </xdr:from>
    <xdr:to>
      <xdr:col>29</xdr:col>
      <xdr:colOff>177800</xdr:colOff>
      <xdr:row>18</xdr:row>
      <xdr:rowOff>64300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106227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158953</xdr:rowOff>
    </xdr:from>
    <xdr:to>
      <xdr:col>26</xdr:col>
      <xdr:colOff>101600</xdr:colOff>
      <xdr:row>18</xdr:row>
      <xdr:rowOff>89103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73880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160249</xdr:rowOff>
    </xdr:from>
    <xdr:to>
      <xdr:col>22</xdr:col>
      <xdr:colOff>165100</xdr:colOff>
      <xdr:row>18</xdr:row>
      <xdr:rowOff>90399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75176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6363</xdr:rowOff>
    </xdr:from>
    <xdr:to>
      <xdr:col>19</xdr:col>
      <xdr:colOff>38100</xdr:colOff>
      <xdr:row>18</xdr:row>
      <xdr:rowOff>107963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92740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161658</xdr:rowOff>
    </xdr:from>
    <xdr:to>
      <xdr:col>15</xdr:col>
      <xdr:colOff>101600</xdr:colOff>
      <xdr:row>18</xdr:row>
      <xdr:rowOff>91808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3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76585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0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279209</xdr:rowOff>
    </xdr:from>
    <xdr:to>
      <xdr:col>29</xdr:col>
      <xdr:colOff>127000</xdr:colOff>
      <xdr:row>35</xdr:row>
      <xdr:rowOff>328016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89559"/>
          <a:ext cx="647700" cy="48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328016</xdr:rowOff>
    </xdr:from>
    <xdr:to>
      <xdr:col>26</xdr:col>
      <xdr:colOff>50800</xdr:colOff>
      <xdr:row>36</xdr:row>
      <xdr:rowOff>29959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8366"/>
          <a:ext cx="698500" cy="4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29959</xdr:rowOff>
    </xdr:from>
    <xdr:to>
      <xdr:col>22</xdr:col>
      <xdr:colOff>114300</xdr:colOff>
      <xdr:row>36</xdr:row>
      <xdr:rowOff>156108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3209"/>
          <a:ext cx="6985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43866</xdr:rowOff>
    </xdr:from>
    <xdr:to>
      <xdr:col>18</xdr:col>
      <xdr:colOff>177800</xdr:colOff>
      <xdr:row>36</xdr:row>
      <xdr:rowOff>156108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97116"/>
          <a:ext cx="698500" cy="112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228409</xdr:rowOff>
    </xdr:from>
    <xdr:to>
      <xdr:col>29</xdr:col>
      <xdr:colOff>177800</xdr:colOff>
      <xdr:row>35</xdr:row>
      <xdr:rowOff>330009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200486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277216</xdr:rowOff>
    </xdr:from>
    <xdr:to>
      <xdr:col>26</xdr:col>
      <xdr:colOff>101600</xdr:colOff>
      <xdr:row>36</xdr:row>
      <xdr:rowOff>35916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7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322059</xdr:rowOff>
    </xdr:from>
    <xdr:to>
      <xdr:col>22</xdr:col>
      <xdr:colOff>165100</xdr:colOff>
      <xdr:row>36</xdr:row>
      <xdr:rowOff>80759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65536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105308</xdr:rowOff>
    </xdr:from>
    <xdr:to>
      <xdr:col>19</xdr:col>
      <xdr:colOff>38100</xdr:colOff>
      <xdr:row>37</xdr:row>
      <xdr:rowOff>35458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4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335966</xdr:rowOff>
    </xdr:from>
    <xdr:to>
      <xdr:col>15</xdr:col>
      <xdr:colOff>101600</xdr:colOff>
      <xdr:row>36</xdr:row>
      <xdr:rowOff>94666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79443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46622</xdr:rowOff>
    </xdr:from>
    <xdr:to>
      <xdr:col>24</xdr:col>
      <xdr:colOff>63500</xdr:colOff>
      <xdr:row>37</xdr:row>
      <xdr:rowOff>61519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0272"/>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159283</xdr:rowOff>
    </xdr:from>
    <xdr:to>
      <xdr:col>19</xdr:col>
      <xdr:colOff>177800</xdr:colOff>
      <xdr:row>37</xdr:row>
      <xdr:rowOff>61519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31483"/>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159283</xdr:rowOff>
    </xdr:from>
    <xdr:to>
      <xdr:col>15</xdr:col>
      <xdr:colOff>50800</xdr:colOff>
      <xdr:row>37</xdr:row>
      <xdr:rowOff>18390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1483"/>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18390</xdr:rowOff>
    </xdr:from>
    <xdr:to>
      <xdr:col>10</xdr:col>
      <xdr:colOff>114300</xdr:colOff>
      <xdr:row>37</xdr:row>
      <xdr:rowOff>162903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2040"/>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167272</xdr:rowOff>
    </xdr:from>
    <xdr:to>
      <xdr:col>24</xdr:col>
      <xdr:colOff>114300</xdr:colOff>
      <xdr:row>37</xdr:row>
      <xdr:rowOff>97422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145699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10719</xdr:rowOff>
    </xdr:from>
    <xdr:to>
      <xdr:col>20</xdr:col>
      <xdr:colOff>38100</xdr:colOff>
      <xdr:row>37</xdr:row>
      <xdr:rowOff>112319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103446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108483</xdr:rowOff>
    </xdr:from>
    <xdr:to>
      <xdr:col>15</xdr:col>
      <xdr:colOff>101600</xdr:colOff>
      <xdr:row>37</xdr:row>
      <xdr:rowOff>38633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29760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139040</xdr:rowOff>
    </xdr:from>
    <xdr:to>
      <xdr:col>10</xdr:col>
      <xdr:colOff>165100</xdr:colOff>
      <xdr:row>37</xdr:row>
      <xdr:rowOff>69190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60317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112103</xdr:rowOff>
    </xdr:from>
    <xdr:to>
      <xdr:col>6</xdr:col>
      <xdr:colOff>38100</xdr:colOff>
      <xdr:row>38</xdr:row>
      <xdr:rowOff>42253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33380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99333</xdr:rowOff>
    </xdr:from>
    <xdr:to>
      <xdr:col>24</xdr:col>
      <xdr:colOff>63500</xdr:colOff>
      <xdr:row>54</xdr:row>
      <xdr:rowOff>161189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57633"/>
          <a:ext cx="8382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99333</xdr:rowOff>
    </xdr:from>
    <xdr:to>
      <xdr:col>19</xdr:col>
      <xdr:colOff>177800</xdr:colOff>
      <xdr:row>54</xdr:row>
      <xdr:rowOff>128632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57633"/>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128632</xdr:rowOff>
    </xdr:from>
    <xdr:to>
      <xdr:col>15</xdr:col>
      <xdr:colOff>50800</xdr:colOff>
      <xdr:row>56</xdr:row>
      <xdr:rowOff>74225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86932"/>
          <a:ext cx="889000" cy="2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74225</xdr:rowOff>
    </xdr:from>
    <xdr:to>
      <xdr:col>10</xdr:col>
      <xdr:colOff>114300</xdr:colOff>
      <xdr:row>56</xdr:row>
      <xdr:rowOff>97333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5425"/>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110389</xdr:rowOff>
    </xdr:from>
    <xdr:to>
      <xdr:col>24</xdr:col>
      <xdr:colOff>114300</xdr:colOff>
      <xdr:row>55</xdr:row>
      <xdr:rowOff>40539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133266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2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48533</xdr:rowOff>
    </xdr:from>
    <xdr:to>
      <xdr:col>20</xdr:col>
      <xdr:colOff>38100</xdr:colOff>
      <xdr:row>54</xdr:row>
      <xdr:rowOff>150133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166660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77832</xdr:rowOff>
    </xdr:from>
    <xdr:to>
      <xdr:col>15</xdr:col>
      <xdr:colOff>101600</xdr:colOff>
      <xdr:row>55</xdr:row>
      <xdr:rowOff>7982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24509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23425</xdr:rowOff>
    </xdr:from>
    <xdr:to>
      <xdr:col>10</xdr:col>
      <xdr:colOff>165100</xdr:colOff>
      <xdr:row>56</xdr:row>
      <xdr:rowOff>125025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141552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46533</xdr:rowOff>
    </xdr:from>
    <xdr:to>
      <xdr:col>6</xdr:col>
      <xdr:colOff>38100</xdr:colOff>
      <xdr:row>56</xdr:row>
      <xdr:rowOff>148133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164660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35992</xdr:rowOff>
    </xdr:from>
    <xdr:to>
      <xdr:col>24</xdr:col>
      <xdr:colOff>63500</xdr:colOff>
      <xdr:row>77</xdr:row>
      <xdr:rowOff>54508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37642"/>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33934</xdr:rowOff>
    </xdr:from>
    <xdr:to>
      <xdr:col>19</xdr:col>
      <xdr:colOff>177800</xdr:colOff>
      <xdr:row>77</xdr:row>
      <xdr:rowOff>54508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3558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33934</xdr:rowOff>
    </xdr:from>
    <xdr:to>
      <xdr:col>15</xdr:col>
      <xdr:colOff>50800</xdr:colOff>
      <xdr:row>77</xdr:row>
      <xdr:rowOff>49785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3558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7341</xdr:rowOff>
    </xdr:from>
    <xdr:to>
      <xdr:col>10</xdr:col>
      <xdr:colOff>114300</xdr:colOff>
      <xdr:row>77</xdr:row>
      <xdr:rowOff>49785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08991"/>
          <a:ext cx="889000" cy="4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156642</xdr:rowOff>
    </xdr:from>
    <xdr:to>
      <xdr:col>24</xdr:col>
      <xdr:colOff>114300</xdr:colOff>
      <xdr:row>77</xdr:row>
      <xdr:rowOff>86792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8069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3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3708</xdr:rowOff>
    </xdr:from>
    <xdr:to>
      <xdr:col>20</xdr:col>
      <xdr:colOff>38100</xdr:colOff>
      <xdr:row>77</xdr:row>
      <xdr:rowOff>105308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121835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154584</xdr:rowOff>
    </xdr:from>
    <xdr:to>
      <xdr:col>15</xdr:col>
      <xdr:colOff>101600</xdr:colOff>
      <xdr:row>77</xdr:row>
      <xdr:rowOff>84734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101261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170435</xdr:rowOff>
    </xdr:from>
    <xdr:to>
      <xdr:col>10</xdr:col>
      <xdr:colOff>165100</xdr:colOff>
      <xdr:row>77</xdr:row>
      <xdr:rowOff>100585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117112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127991</xdr:rowOff>
    </xdr:from>
    <xdr:to>
      <xdr:col>6</xdr:col>
      <xdr:colOff>38100</xdr:colOff>
      <xdr:row>77</xdr:row>
      <xdr:rowOff>58141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74668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150089</xdr:rowOff>
    </xdr:from>
    <xdr:to>
      <xdr:col>24</xdr:col>
      <xdr:colOff>63500</xdr:colOff>
      <xdr:row>94</xdr:row>
      <xdr:rowOff>112864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94939"/>
          <a:ext cx="838200" cy="1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79324</xdr:rowOff>
    </xdr:from>
    <xdr:to>
      <xdr:col>19</xdr:col>
      <xdr:colOff>177800</xdr:colOff>
      <xdr:row>94</xdr:row>
      <xdr:rowOff>112864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024174"/>
          <a:ext cx="889000" cy="2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79324</xdr:rowOff>
    </xdr:from>
    <xdr:to>
      <xdr:col>15</xdr:col>
      <xdr:colOff>50800</xdr:colOff>
      <xdr:row>95</xdr:row>
      <xdr:rowOff>26696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024174"/>
          <a:ext cx="8890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24003</xdr:rowOff>
    </xdr:from>
    <xdr:to>
      <xdr:col>10</xdr:col>
      <xdr:colOff>114300</xdr:colOff>
      <xdr:row>95</xdr:row>
      <xdr:rowOff>26696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311753"/>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99289</xdr:rowOff>
    </xdr:from>
    <xdr:to>
      <xdr:col>24</xdr:col>
      <xdr:colOff>114300</xdr:colOff>
      <xdr:row>94</xdr:row>
      <xdr:rowOff>29439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122166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62064</xdr:rowOff>
    </xdr:from>
    <xdr:to>
      <xdr:col>20</xdr:col>
      <xdr:colOff>38100</xdr:colOff>
      <xdr:row>94</xdr:row>
      <xdr:rowOff>163664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8741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28524</xdr:rowOff>
    </xdr:from>
    <xdr:to>
      <xdr:col>15</xdr:col>
      <xdr:colOff>101600</xdr:colOff>
      <xdr:row>93</xdr:row>
      <xdr:rowOff>130124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146651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4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147346</xdr:rowOff>
    </xdr:from>
    <xdr:to>
      <xdr:col>10</xdr:col>
      <xdr:colOff>165100</xdr:colOff>
      <xdr:row>95</xdr:row>
      <xdr:rowOff>77496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94023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144653</xdr:rowOff>
    </xdr:from>
    <xdr:to>
      <xdr:col>6</xdr:col>
      <xdr:colOff>38100</xdr:colOff>
      <xdr:row>95</xdr:row>
      <xdr:rowOff>74803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6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91330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3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170180</xdr:rowOff>
    </xdr:from>
    <xdr:to>
      <xdr:col>55</xdr:col>
      <xdr:colOff>0</xdr:colOff>
      <xdr:row>36</xdr:row>
      <xdr:rowOff>78620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70930"/>
          <a:ext cx="838200" cy="7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170180</xdr:rowOff>
    </xdr:from>
    <xdr:to>
      <xdr:col>50</xdr:col>
      <xdr:colOff>114300</xdr:colOff>
      <xdr:row>36</xdr:row>
      <xdr:rowOff>105519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70930"/>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122435</xdr:rowOff>
    </xdr:from>
    <xdr:to>
      <xdr:col>45</xdr:col>
      <xdr:colOff>177800</xdr:colOff>
      <xdr:row>36</xdr:row>
      <xdr:rowOff>105519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094485"/>
          <a:ext cx="8890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122435</xdr:rowOff>
    </xdr:from>
    <xdr:to>
      <xdr:col>41</xdr:col>
      <xdr:colOff>50800</xdr:colOff>
      <xdr:row>37</xdr:row>
      <xdr:rowOff>96255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094485"/>
          <a:ext cx="889000" cy="134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27820</xdr:rowOff>
    </xdr:from>
    <xdr:to>
      <xdr:col>55</xdr:col>
      <xdr:colOff>50800</xdr:colOff>
      <xdr:row>36</xdr:row>
      <xdr:rowOff>129420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50697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119380</xdr:rowOff>
    </xdr:from>
    <xdr:to>
      <xdr:col>50</xdr:col>
      <xdr:colOff>165100</xdr:colOff>
      <xdr:row>36</xdr:row>
      <xdr:rowOff>49530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66057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54719</xdr:rowOff>
    </xdr:from>
    <xdr:to>
      <xdr:col>46</xdr:col>
      <xdr:colOff>38100</xdr:colOff>
      <xdr:row>36</xdr:row>
      <xdr:rowOff>156319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71635</xdr:rowOff>
    </xdr:from>
    <xdr:to>
      <xdr:col>41</xdr:col>
      <xdr:colOff>101600</xdr:colOff>
      <xdr:row>30</xdr:row>
      <xdr:rowOff>1785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18312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45455</xdr:rowOff>
    </xdr:from>
    <xdr:to>
      <xdr:col>36</xdr:col>
      <xdr:colOff>165100</xdr:colOff>
      <xdr:row>37</xdr:row>
      <xdr:rowOff>147055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163582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138176</xdr:rowOff>
    </xdr:from>
    <xdr:to>
      <xdr:col>55</xdr:col>
      <xdr:colOff>0</xdr:colOff>
      <xdr:row>56</xdr:row>
      <xdr:rowOff>47117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053576"/>
          <a:ext cx="838200" cy="59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138176</xdr:rowOff>
    </xdr:from>
    <xdr:to>
      <xdr:col>50</xdr:col>
      <xdr:colOff>114300</xdr:colOff>
      <xdr:row>56</xdr:row>
      <xdr:rowOff>17552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053576"/>
          <a:ext cx="889000" cy="5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17552</xdr:rowOff>
    </xdr:from>
    <xdr:to>
      <xdr:col>45</xdr:col>
      <xdr:colOff>177800</xdr:colOff>
      <xdr:row>56</xdr:row>
      <xdr:rowOff>61099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18752"/>
          <a:ext cx="889000" cy="4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61099</xdr:rowOff>
    </xdr:from>
    <xdr:to>
      <xdr:col>41</xdr:col>
      <xdr:colOff>50800</xdr:colOff>
      <xdr:row>57</xdr:row>
      <xdr:rowOff>107924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62299"/>
          <a:ext cx="8890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167767</xdr:rowOff>
    </xdr:from>
    <xdr:to>
      <xdr:col>55</xdr:col>
      <xdr:colOff>50800</xdr:colOff>
      <xdr:row>56</xdr:row>
      <xdr:rowOff>97917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19194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87376</xdr:rowOff>
    </xdr:from>
    <xdr:to>
      <xdr:col>50</xdr:col>
      <xdr:colOff>165100</xdr:colOff>
      <xdr:row>53</xdr:row>
      <xdr:rowOff>17526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0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34053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877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138202</xdr:rowOff>
    </xdr:from>
    <xdr:to>
      <xdr:col>46</xdr:col>
      <xdr:colOff>38100</xdr:colOff>
      <xdr:row>56</xdr:row>
      <xdr:rowOff>68352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84879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10299</xdr:rowOff>
    </xdr:from>
    <xdr:to>
      <xdr:col>41</xdr:col>
      <xdr:colOff>101600</xdr:colOff>
      <xdr:row>56</xdr:row>
      <xdr:rowOff>111899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128426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57124</xdr:rowOff>
    </xdr:from>
    <xdr:to>
      <xdr:col>36</xdr:col>
      <xdr:colOff>165100</xdr:colOff>
      <xdr:row>57</xdr:row>
      <xdr:rowOff>158724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149851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32372</xdr:rowOff>
    </xdr:from>
    <xdr:to>
      <xdr:col>55</xdr:col>
      <xdr:colOff>0</xdr:colOff>
      <xdr:row>78</xdr:row>
      <xdr:rowOff>97980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05472"/>
          <a:ext cx="8382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32372</xdr:rowOff>
    </xdr:from>
    <xdr:to>
      <xdr:col>50</xdr:col>
      <xdr:colOff>114300</xdr:colOff>
      <xdr:row>78</xdr:row>
      <xdr:rowOff>115888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05472"/>
          <a:ext cx="8890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4635</xdr:rowOff>
    </xdr:from>
    <xdr:to>
      <xdr:col>45</xdr:col>
      <xdr:colOff>177800</xdr:colOff>
      <xdr:row>78</xdr:row>
      <xdr:rowOff>115888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377735"/>
          <a:ext cx="889000" cy="1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97980</xdr:rowOff>
    </xdr:from>
    <xdr:to>
      <xdr:col>41</xdr:col>
      <xdr:colOff>50800</xdr:colOff>
      <xdr:row>78</xdr:row>
      <xdr:rowOff>4635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9963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47180</xdr:rowOff>
    </xdr:from>
    <xdr:to>
      <xdr:col>55</xdr:col>
      <xdr:colOff>50800</xdr:colOff>
      <xdr:row>78</xdr:row>
      <xdr:rowOff>148780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133557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153022</xdr:rowOff>
    </xdr:from>
    <xdr:to>
      <xdr:col>50</xdr:col>
      <xdr:colOff>165100</xdr:colOff>
      <xdr:row>78</xdr:row>
      <xdr:rowOff>83172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74299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65088</xdr:rowOff>
    </xdr:from>
    <xdr:to>
      <xdr:col>46</xdr:col>
      <xdr:colOff>38100</xdr:colOff>
      <xdr:row>78</xdr:row>
      <xdr:rowOff>166688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157815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125285</xdr:rowOff>
    </xdr:from>
    <xdr:to>
      <xdr:col>41</xdr:col>
      <xdr:colOff>101600</xdr:colOff>
      <xdr:row>78</xdr:row>
      <xdr:rowOff>55435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46562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1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47180</xdr:rowOff>
    </xdr:from>
    <xdr:to>
      <xdr:col>36</xdr:col>
      <xdr:colOff>165100</xdr:colOff>
      <xdr:row>77</xdr:row>
      <xdr:rowOff>148780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139907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138534</xdr:rowOff>
    </xdr:from>
    <xdr:to>
      <xdr:col>55</xdr:col>
      <xdr:colOff>0</xdr:colOff>
      <xdr:row>96</xdr:row>
      <xdr:rowOff>48854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5740484"/>
          <a:ext cx="838200" cy="76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138534</xdr:rowOff>
    </xdr:from>
    <xdr:to>
      <xdr:col>50</xdr:col>
      <xdr:colOff>114300</xdr:colOff>
      <xdr:row>95</xdr:row>
      <xdr:rowOff>3546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5740484"/>
          <a:ext cx="889000" cy="5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29012</xdr:rowOff>
    </xdr:from>
    <xdr:to>
      <xdr:col>45</xdr:col>
      <xdr:colOff>177800</xdr:colOff>
      <xdr:row>95</xdr:row>
      <xdr:rowOff>3546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145312"/>
          <a:ext cx="889000" cy="1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29012</xdr:rowOff>
    </xdr:from>
    <xdr:to>
      <xdr:col>41</xdr:col>
      <xdr:colOff>50800</xdr:colOff>
      <xdr:row>95</xdr:row>
      <xdr:rowOff>131356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145312"/>
          <a:ext cx="889000" cy="27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169504</xdr:rowOff>
    </xdr:from>
    <xdr:to>
      <xdr:col>55</xdr:col>
      <xdr:colOff>50800</xdr:colOff>
      <xdr:row>96</xdr:row>
      <xdr:rowOff>99654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147931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3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87734</xdr:rowOff>
    </xdr:from>
    <xdr:to>
      <xdr:col>50</xdr:col>
      <xdr:colOff>165100</xdr:colOff>
      <xdr:row>92</xdr:row>
      <xdr:rowOff>17884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56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34411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46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124196</xdr:rowOff>
    </xdr:from>
    <xdr:to>
      <xdr:col>46</xdr:col>
      <xdr:colOff>38100</xdr:colOff>
      <xdr:row>95</xdr:row>
      <xdr:rowOff>54346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4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70873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01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149662</xdr:rowOff>
    </xdr:from>
    <xdr:to>
      <xdr:col>41</xdr:col>
      <xdr:colOff>101600</xdr:colOff>
      <xdr:row>94</xdr:row>
      <xdr:rowOff>79812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0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96339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586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80556</xdr:rowOff>
    </xdr:from>
    <xdr:to>
      <xdr:col>36</xdr:col>
      <xdr:colOff>165100</xdr:colOff>
      <xdr:row>96</xdr:row>
      <xdr:rowOff>10706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27233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79578</xdr:rowOff>
    </xdr:from>
    <xdr:to>
      <xdr:col>85</xdr:col>
      <xdr:colOff>127000</xdr:colOff>
      <xdr:row>38</xdr:row>
      <xdr:rowOff>124155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51778"/>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158996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2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124155</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39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109982</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109982</xdr:rowOff>
    </xdr:from>
    <xdr:to>
      <xdr:col>71</xdr:col>
      <xdr:colOff>177800</xdr:colOff>
      <xdr:row>38</xdr:row>
      <xdr:rowOff>119812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25082"/>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28778</xdr:rowOff>
    </xdr:from>
    <xdr:to>
      <xdr:col>85</xdr:col>
      <xdr:colOff>177800</xdr:colOff>
      <xdr:row>36</xdr:row>
      <xdr:rowOff>130378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51655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73355</xdr:rowOff>
    </xdr:from>
    <xdr:to>
      <xdr:col>81</xdr:col>
      <xdr:colOff>101600</xdr:colOff>
      <xdr:row>39</xdr:row>
      <xdr:rowOff>3505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166082</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59182</xdr:rowOff>
    </xdr:from>
    <xdr:to>
      <xdr:col>72</xdr:col>
      <xdr:colOff>38100</xdr:colOff>
      <xdr:row>38</xdr:row>
      <xdr:rowOff>160782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151909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69012</xdr:rowOff>
    </xdr:from>
    <xdr:to>
      <xdr:col>67</xdr:col>
      <xdr:colOff>101600</xdr:colOff>
      <xdr:row>38</xdr:row>
      <xdr:rowOff>170612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161739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76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87103</xdr:rowOff>
    </xdr:from>
    <xdr:to>
      <xdr:col>85</xdr:col>
      <xdr:colOff>127000</xdr:colOff>
      <xdr:row>77</xdr:row>
      <xdr:rowOff>97256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88753"/>
          <a:ext cx="8382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97256</xdr:rowOff>
    </xdr:from>
    <xdr:to>
      <xdr:col>81</xdr:col>
      <xdr:colOff>50800</xdr:colOff>
      <xdr:row>77</xdr:row>
      <xdr:rowOff>98095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98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98095</xdr:rowOff>
    </xdr:from>
    <xdr:to>
      <xdr:col>76</xdr:col>
      <xdr:colOff>114300</xdr:colOff>
      <xdr:row>77</xdr:row>
      <xdr:rowOff>102572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99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6331</xdr:rowOff>
    </xdr:from>
    <xdr:to>
      <xdr:col>71</xdr:col>
      <xdr:colOff>177800</xdr:colOff>
      <xdr:row>77</xdr:row>
      <xdr:rowOff>102572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07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36303</xdr:rowOff>
    </xdr:from>
    <xdr:to>
      <xdr:col>85</xdr:col>
      <xdr:colOff>177800</xdr:colOff>
      <xdr:row>77</xdr:row>
      <xdr:rowOff>137903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122680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46456</xdr:rowOff>
    </xdr:from>
    <xdr:to>
      <xdr:col>81</xdr:col>
      <xdr:colOff>101600</xdr:colOff>
      <xdr:row>77</xdr:row>
      <xdr:rowOff>148056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139183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47295</xdr:rowOff>
    </xdr:from>
    <xdr:to>
      <xdr:col>76</xdr:col>
      <xdr:colOff>165100</xdr:colOff>
      <xdr:row>77</xdr:row>
      <xdr:rowOff>148895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140022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51772</xdr:rowOff>
    </xdr:from>
    <xdr:to>
      <xdr:col>72</xdr:col>
      <xdr:colOff>38100</xdr:colOff>
      <xdr:row>77</xdr:row>
      <xdr:rowOff>153372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144499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126981</xdr:rowOff>
    </xdr:from>
    <xdr:to>
      <xdr:col>67</xdr:col>
      <xdr:colOff>101600</xdr:colOff>
      <xdr:row>77</xdr:row>
      <xdr:rowOff>57131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48258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162528</xdr:rowOff>
    </xdr:from>
    <xdr:to>
      <xdr:col>85</xdr:col>
      <xdr:colOff>127000</xdr:colOff>
      <xdr:row>95</xdr:row>
      <xdr:rowOff>65666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278828"/>
          <a:ext cx="8382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23473</xdr:rowOff>
    </xdr:from>
    <xdr:to>
      <xdr:col>81</xdr:col>
      <xdr:colOff>50800</xdr:colOff>
      <xdr:row>95</xdr:row>
      <xdr:rowOff>65666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311223"/>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23473</xdr:rowOff>
    </xdr:from>
    <xdr:to>
      <xdr:col>76</xdr:col>
      <xdr:colOff>114300</xdr:colOff>
      <xdr:row>97</xdr:row>
      <xdr:rowOff>58514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311223"/>
          <a:ext cx="889000" cy="3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20208</xdr:rowOff>
    </xdr:from>
    <xdr:to>
      <xdr:col>71</xdr:col>
      <xdr:colOff>177800</xdr:colOff>
      <xdr:row>97</xdr:row>
      <xdr:rowOff>58514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50858"/>
          <a:ext cx="8890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111728</xdr:rowOff>
    </xdr:from>
    <xdr:to>
      <xdr:col>85</xdr:col>
      <xdr:colOff>177800</xdr:colOff>
      <xdr:row>95</xdr:row>
      <xdr:rowOff>41878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134605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0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14866</xdr:rowOff>
    </xdr:from>
    <xdr:to>
      <xdr:col>81</xdr:col>
      <xdr:colOff>101600</xdr:colOff>
      <xdr:row>95</xdr:row>
      <xdr:rowOff>116466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132993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0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144123</xdr:rowOff>
    </xdr:from>
    <xdr:to>
      <xdr:col>76</xdr:col>
      <xdr:colOff>165100</xdr:colOff>
      <xdr:row>95</xdr:row>
      <xdr:rowOff>74273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2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90800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0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7714</xdr:rowOff>
    </xdr:from>
    <xdr:to>
      <xdr:col>72</xdr:col>
      <xdr:colOff>38100</xdr:colOff>
      <xdr:row>97</xdr:row>
      <xdr:rowOff>109314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125841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1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140858</xdr:rowOff>
    </xdr:from>
    <xdr:to>
      <xdr:col>67</xdr:col>
      <xdr:colOff>101600</xdr:colOff>
      <xdr:row>97</xdr:row>
      <xdr:rowOff>71008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87535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7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89408</xdr:rowOff>
    </xdr:from>
    <xdr:to>
      <xdr:col>116</xdr:col>
      <xdr:colOff>63500</xdr:colOff>
      <xdr:row>38</xdr:row>
      <xdr:rowOff>102470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04508"/>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27360</xdr:rowOff>
    </xdr:from>
    <xdr:to>
      <xdr:col>111</xdr:col>
      <xdr:colOff>177800</xdr:colOff>
      <xdr:row>38</xdr:row>
      <xdr:rowOff>89408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246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31931</xdr:rowOff>
    </xdr:from>
    <xdr:to>
      <xdr:col>107</xdr:col>
      <xdr:colOff>50800</xdr:colOff>
      <xdr:row>38</xdr:row>
      <xdr:rowOff>27360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375581"/>
          <a:ext cx="889000" cy="16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31931</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375581"/>
          <a:ext cx="889000" cy="40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51670</xdr:rowOff>
    </xdr:from>
    <xdr:to>
      <xdr:col>116</xdr:col>
      <xdr:colOff>114300</xdr:colOff>
      <xdr:row>38</xdr:row>
      <xdr:rowOff>153270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30097</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45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38608</xdr:rowOff>
    </xdr:from>
    <xdr:to>
      <xdr:col>112</xdr:col>
      <xdr:colOff>38100</xdr:colOff>
      <xdr:row>38</xdr:row>
      <xdr:rowOff>140208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131335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148010</xdr:rowOff>
    </xdr:from>
    <xdr:to>
      <xdr:col>107</xdr:col>
      <xdr:colOff>101600</xdr:colOff>
      <xdr:row>38</xdr:row>
      <xdr:rowOff>78160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69287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58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152581</xdr:rowOff>
    </xdr:from>
    <xdr:to>
      <xdr:col>102</xdr:col>
      <xdr:colOff>165100</xdr:colOff>
      <xdr:row>37</xdr:row>
      <xdr:rowOff>82731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99258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10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60234</xdr:rowOff>
    </xdr:from>
    <xdr:to>
      <xdr:col>116</xdr:col>
      <xdr:colOff>63500</xdr:colOff>
      <xdr:row>59</xdr:row>
      <xdr:rowOff>91911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75784"/>
          <a:ext cx="8382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60234</xdr:rowOff>
    </xdr:from>
    <xdr:to>
      <xdr:col>111</xdr:col>
      <xdr:colOff>177800</xdr:colOff>
      <xdr:row>59</xdr:row>
      <xdr:rowOff>74712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757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60016</xdr:rowOff>
    </xdr:from>
    <xdr:to>
      <xdr:col>107</xdr:col>
      <xdr:colOff>50800</xdr:colOff>
      <xdr:row>59</xdr:row>
      <xdr:rowOff>74712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755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60016</xdr:rowOff>
    </xdr:from>
    <xdr:to>
      <xdr:col>102</xdr:col>
      <xdr:colOff>114300</xdr:colOff>
      <xdr:row>59</xdr:row>
      <xdr:rowOff>74930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75566"/>
          <a:ext cx="8890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41111</xdr:rowOff>
    </xdr:from>
    <xdr:to>
      <xdr:col>116</xdr:col>
      <xdr:colOff>114300</xdr:colOff>
      <xdr:row>59</xdr:row>
      <xdr:rowOff>142711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127488</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1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9434</xdr:rowOff>
    </xdr:from>
    <xdr:to>
      <xdr:col>112</xdr:col>
      <xdr:colOff>38100</xdr:colOff>
      <xdr:row>59</xdr:row>
      <xdr:rowOff>111034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2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102161</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1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23912</xdr:rowOff>
    </xdr:from>
    <xdr:to>
      <xdr:col>107</xdr:col>
      <xdr:colOff>101600</xdr:colOff>
      <xdr:row>59</xdr:row>
      <xdr:rowOff>125512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116639</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9216</xdr:rowOff>
    </xdr:from>
    <xdr:to>
      <xdr:col>102</xdr:col>
      <xdr:colOff>165100</xdr:colOff>
      <xdr:row>59</xdr:row>
      <xdr:rowOff>110816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101943</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24130</xdr:rowOff>
    </xdr:from>
    <xdr:to>
      <xdr:col>98</xdr:col>
      <xdr:colOff>38100</xdr:colOff>
      <xdr:row>59</xdr:row>
      <xdr:rowOff>125730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116857</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3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163795</xdr:rowOff>
    </xdr:from>
    <xdr:to>
      <xdr:col>116</xdr:col>
      <xdr:colOff>63500</xdr:colOff>
      <xdr:row>75</xdr:row>
      <xdr:rowOff>34864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79645"/>
          <a:ext cx="838200" cy="2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34864</xdr:rowOff>
    </xdr:from>
    <xdr:to>
      <xdr:col>111</xdr:col>
      <xdr:colOff>177800</xdr:colOff>
      <xdr:row>75</xdr:row>
      <xdr:rowOff>120863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93614"/>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120863</xdr:rowOff>
    </xdr:from>
    <xdr:to>
      <xdr:col>107</xdr:col>
      <xdr:colOff>50800</xdr:colOff>
      <xdr:row>75</xdr:row>
      <xdr:rowOff>135403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7961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58135</xdr:rowOff>
    </xdr:from>
    <xdr:to>
      <xdr:col>102</xdr:col>
      <xdr:colOff>114300</xdr:colOff>
      <xdr:row>75</xdr:row>
      <xdr:rowOff>135403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73985"/>
          <a:ext cx="889000" cy="4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112995</xdr:rowOff>
    </xdr:from>
    <xdr:to>
      <xdr:col>116</xdr:col>
      <xdr:colOff>114300</xdr:colOff>
      <xdr:row>74</xdr:row>
      <xdr:rowOff>43145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135872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8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155514</xdr:rowOff>
    </xdr:from>
    <xdr:to>
      <xdr:col>112</xdr:col>
      <xdr:colOff>38100</xdr:colOff>
      <xdr:row>75</xdr:row>
      <xdr:rowOff>85664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76791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70063</xdr:rowOff>
    </xdr:from>
    <xdr:to>
      <xdr:col>107</xdr:col>
      <xdr:colOff>101600</xdr:colOff>
      <xdr:row>76</xdr:row>
      <xdr:rowOff>214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162791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84603</xdr:rowOff>
    </xdr:from>
    <xdr:to>
      <xdr:col>102</xdr:col>
      <xdr:colOff>165100</xdr:colOff>
      <xdr:row>76</xdr:row>
      <xdr:rowOff>14753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5880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7335</xdr:rowOff>
    </xdr:from>
    <xdr:to>
      <xdr:col>98</xdr:col>
      <xdr:colOff>38100</xdr:colOff>
      <xdr:row>73</xdr:row>
      <xdr:rowOff>108935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125462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ストの３分の１程度を占める扶助費については増加の傾向がみられる。物件費は、学校給食用食材料費や新共同調理場管理運営委託料などが増額になった一方で、生活応援キャンペーン事業運営委託料や新型コロナウイルスワクチン接種事業関連の委託料などの減により、総額では減少し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185,825
180,361
24.36
95,140,663
89,512,940
4,178,761
45,075,124
28,307,804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xdr:rowOff>
    </xdr:from>
    <xdr:to>
      <xdr:col>24</xdr:col>
      <xdr:colOff>63500</xdr:colOff>
      <xdr:row>34</xdr:row>
      <xdr:rowOff>59233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45556"/>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xdr:rowOff>
    </xdr:from>
    <xdr:to>
      <xdr:col>19</xdr:col>
      <xdr:colOff>177800</xdr:colOff>
      <xdr:row>34</xdr:row>
      <xdr:rowOff>36373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45556"/>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xdr:rowOff>
    </xdr:from>
    <xdr:to>
      <xdr:col>15</xdr:col>
      <xdr:colOff>50800</xdr:colOff>
      <xdr:row>34</xdr:row>
      <xdr:rowOff>36373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3732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86208</xdr:rowOff>
    </xdr:from>
    <xdr:to>
      <xdr:col>10</xdr:col>
      <xdr:colOff>114300</xdr:colOff>
      <xdr:row>34</xdr:row>
      <xdr:rowOff>8026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44058"/>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8433</xdr:rowOff>
    </xdr:from>
    <xdr:to>
      <xdr:col>24</xdr:col>
      <xdr:colOff>114300</xdr:colOff>
      <xdr:row>34</xdr:row>
      <xdr:rowOff>110033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31310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136906</xdr:rowOff>
    </xdr:from>
    <xdr:to>
      <xdr:col>20</xdr:col>
      <xdr:colOff>38100</xdr:colOff>
      <xdr:row>34</xdr:row>
      <xdr:rowOff>67056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83583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157023</xdr:rowOff>
    </xdr:from>
    <xdr:to>
      <xdr:col>15</xdr:col>
      <xdr:colOff>101600</xdr:colOff>
      <xdr:row>34</xdr:row>
      <xdr:rowOff>87173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103700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128676</xdr:rowOff>
    </xdr:from>
    <xdr:to>
      <xdr:col>10</xdr:col>
      <xdr:colOff>165100</xdr:colOff>
      <xdr:row>34</xdr:row>
      <xdr:rowOff>58826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35408</xdr:rowOff>
    </xdr:from>
    <xdr:to>
      <xdr:col>6</xdr:col>
      <xdr:colOff>38100</xdr:colOff>
      <xdr:row>33</xdr:row>
      <xdr:rowOff>137008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153535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79187</xdr:rowOff>
    </xdr:from>
    <xdr:to>
      <xdr:col>24</xdr:col>
      <xdr:colOff>63500</xdr:colOff>
      <xdr:row>56</xdr:row>
      <xdr:rowOff>103200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80387"/>
          <a:ext cx="838200" cy="2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82267</xdr:rowOff>
    </xdr:from>
    <xdr:to>
      <xdr:col>19</xdr:col>
      <xdr:colOff>177800</xdr:colOff>
      <xdr:row>56</xdr:row>
      <xdr:rowOff>103200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12017"/>
          <a:ext cx="889000" cy="19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122131</xdr:rowOff>
    </xdr:from>
    <xdr:to>
      <xdr:col>15</xdr:col>
      <xdr:colOff>50800</xdr:colOff>
      <xdr:row>55</xdr:row>
      <xdr:rowOff>82267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23181"/>
          <a:ext cx="889000" cy="98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122131</xdr:rowOff>
    </xdr:from>
    <xdr:to>
      <xdr:col>10</xdr:col>
      <xdr:colOff>114300</xdr:colOff>
      <xdr:row>56</xdr:row>
      <xdr:rowOff>105280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23181"/>
          <a:ext cx="889000" cy="11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28387</xdr:rowOff>
    </xdr:from>
    <xdr:to>
      <xdr:col>24</xdr:col>
      <xdr:colOff>114300</xdr:colOff>
      <xdr:row>56</xdr:row>
      <xdr:rowOff>129987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51264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8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52400</xdr:rowOff>
    </xdr:from>
    <xdr:to>
      <xdr:col>20</xdr:col>
      <xdr:colOff>38100</xdr:colOff>
      <xdr:row>56</xdr:row>
      <xdr:rowOff>154000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170527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31467</xdr:rowOff>
    </xdr:from>
    <xdr:to>
      <xdr:col>15</xdr:col>
      <xdr:colOff>101600</xdr:colOff>
      <xdr:row>55</xdr:row>
      <xdr:rowOff>133067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6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149594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23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71331</xdr:rowOff>
    </xdr:from>
    <xdr:to>
      <xdr:col>10</xdr:col>
      <xdr:colOff>165100</xdr:colOff>
      <xdr:row>50</xdr:row>
      <xdr:rowOff>1481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47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18008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24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54480</xdr:rowOff>
    </xdr:from>
    <xdr:to>
      <xdr:col>6</xdr:col>
      <xdr:colOff>38100</xdr:colOff>
      <xdr:row>56</xdr:row>
      <xdr:rowOff>156080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1157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47828</xdr:rowOff>
    </xdr:from>
    <xdr:to>
      <xdr:col>24</xdr:col>
      <xdr:colOff>63500</xdr:colOff>
      <xdr:row>73</xdr:row>
      <xdr:rowOff>14681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392228"/>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134531</xdr:rowOff>
    </xdr:from>
    <xdr:to>
      <xdr:col>19</xdr:col>
      <xdr:colOff>177800</xdr:colOff>
      <xdr:row>73</xdr:row>
      <xdr:rowOff>14681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478931"/>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134531</xdr:rowOff>
    </xdr:from>
    <xdr:to>
      <xdr:col>15</xdr:col>
      <xdr:colOff>50800</xdr:colOff>
      <xdr:row>74</xdr:row>
      <xdr:rowOff>72212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78931"/>
          <a:ext cx="889000" cy="2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72212</xdr:rowOff>
    </xdr:from>
    <xdr:to>
      <xdr:col>10</xdr:col>
      <xdr:colOff>114300</xdr:colOff>
      <xdr:row>74</xdr:row>
      <xdr:rowOff>152044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759512"/>
          <a:ext cx="889000" cy="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168478</xdr:rowOff>
    </xdr:from>
    <xdr:to>
      <xdr:col>24</xdr:col>
      <xdr:colOff>114300</xdr:colOff>
      <xdr:row>72</xdr:row>
      <xdr:rowOff>98628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19905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9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135331</xdr:rowOff>
    </xdr:from>
    <xdr:to>
      <xdr:col>20</xdr:col>
      <xdr:colOff>38100</xdr:colOff>
      <xdr:row>73</xdr:row>
      <xdr:rowOff>65481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82008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5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83731</xdr:rowOff>
    </xdr:from>
    <xdr:to>
      <xdr:col>15</xdr:col>
      <xdr:colOff>101600</xdr:colOff>
      <xdr:row>73</xdr:row>
      <xdr:rowOff>13881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30408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0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21412</xdr:rowOff>
    </xdr:from>
    <xdr:to>
      <xdr:col>10</xdr:col>
      <xdr:colOff>165100</xdr:colOff>
      <xdr:row>74</xdr:row>
      <xdr:rowOff>123012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139539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101244</xdr:rowOff>
    </xdr:from>
    <xdr:to>
      <xdr:col>6</xdr:col>
      <xdr:colOff>38100</xdr:colOff>
      <xdr:row>75</xdr:row>
      <xdr:rowOff>31394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47921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6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43707</xdr:rowOff>
    </xdr:from>
    <xdr:to>
      <xdr:col>24</xdr:col>
      <xdr:colOff>62865</xdr:colOff>
      <xdr:row>98</xdr:row>
      <xdr:rowOff>114725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6160007"/>
          <a:ext cx="1270" cy="756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118552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114725</xdr:rowOff>
    </xdr:from>
    <xdr:to>
      <xdr:col>24</xdr:col>
      <xdr:colOff>152400</xdr:colOff>
      <xdr:row>98</xdr:row>
      <xdr:rowOff>114725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161834</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9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43707</xdr:rowOff>
    </xdr:from>
    <xdr:to>
      <xdr:col>24</xdr:col>
      <xdr:colOff>152400</xdr:colOff>
      <xdr:row>94</xdr:row>
      <xdr:rowOff>43707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16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111068</xdr:rowOff>
    </xdr:from>
    <xdr:to>
      <xdr:col>24</xdr:col>
      <xdr:colOff>63500</xdr:colOff>
      <xdr:row>96</xdr:row>
      <xdr:rowOff>108383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541568"/>
          <a:ext cx="838200" cy="10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144918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04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166491</xdr:rowOff>
    </xdr:from>
    <xdr:to>
      <xdr:col>24</xdr:col>
      <xdr:colOff>114300</xdr:colOff>
      <xdr:row>97</xdr:row>
      <xdr:rowOff>96641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2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111068</xdr:rowOff>
    </xdr:from>
    <xdr:to>
      <xdr:col>19</xdr:col>
      <xdr:colOff>177800</xdr:colOff>
      <xdr:row>95</xdr:row>
      <xdr:rowOff>56242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541568"/>
          <a:ext cx="889000" cy="8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70974</xdr:rowOff>
    </xdr:from>
    <xdr:to>
      <xdr:col>20</xdr:col>
      <xdr:colOff>38100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163701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56242</xdr:rowOff>
    </xdr:from>
    <xdr:to>
      <xdr:col>15</xdr:col>
      <xdr:colOff>50800</xdr:colOff>
      <xdr:row>97</xdr:row>
      <xdr:rowOff>135452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43992"/>
          <a:ext cx="889000" cy="4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79356</xdr:rowOff>
    </xdr:from>
    <xdr:to>
      <xdr:col>15</xdr:col>
      <xdr:colOff>101600</xdr:colOff>
      <xdr:row>97</xdr:row>
      <xdr:rowOff>9506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135452</xdr:rowOff>
    </xdr:from>
    <xdr:to>
      <xdr:col>10</xdr:col>
      <xdr:colOff>114300</xdr:colOff>
      <xdr:row>98</xdr:row>
      <xdr:rowOff>44335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6102"/>
          <a:ext cx="889000" cy="8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109283</xdr:rowOff>
    </xdr:from>
    <xdr:to>
      <xdr:col>10</xdr:col>
      <xdr:colOff>165100</xdr:colOff>
      <xdr:row>98</xdr:row>
      <xdr:rowOff>39433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30560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131324</xdr:rowOff>
    </xdr:from>
    <xdr:to>
      <xdr:col>6</xdr:col>
      <xdr:colOff>38100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78001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57583</xdr:rowOff>
    </xdr:from>
    <xdr:to>
      <xdr:col>24</xdr:col>
      <xdr:colOff>114300</xdr:colOff>
      <xdr:row>96</xdr:row>
      <xdr:rowOff>159183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80460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6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60268</xdr:rowOff>
    </xdr:from>
    <xdr:to>
      <xdr:col>20</xdr:col>
      <xdr:colOff>38100</xdr:colOff>
      <xdr:row>90</xdr:row>
      <xdr:rowOff>161868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4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6945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5442</xdr:rowOff>
    </xdr:from>
    <xdr:to>
      <xdr:col>15</xdr:col>
      <xdr:colOff>101600</xdr:colOff>
      <xdr:row>95</xdr:row>
      <xdr:rowOff>107042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123569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84652</xdr:rowOff>
    </xdr:from>
    <xdr:to>
      <xdr:col>10</xdr:col>
      <xdr:colOff>165100</xdr:colOff>
      <xdr:row>98</xdr:row>
      <xdr:rowOff>14802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31329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164985</xdr:rowOff>
    </xdr:from>
    <xdr:to>
      <xdr:col>6</xdr:col>
      <xdr:colOff>38100</xdr:colOff>
      <xdr:row>98</xdr:row>
      <xdr:rowOff>95135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86262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88646</xdr:rowOff>
    </xdr:from>
    <xdr:to>
      <xdr:col>55</xdr:col>
      <xdr:colOff>0</xdr:colOff>
      <xdr:row>31</xdr:row>
      <xdr:rowOff>101600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403596"/>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101600</xdr:rowOff>
    </xdr:from>
    <xdr:to>
      <xdr:col>50</xdr:col>
      <xdr:colOff>114300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4165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140462</xdr:rowOff>
    </xdr:from>
    <xdr:to>
      <xdr:col>45</xdr:col>
      <xdr:colOff>177800</xdr:colOff>
      <xdr:row>31</xdr:row>
      <xdr:rowOff>152654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45541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152654</xdr:rowOff>
    </xdr:from>
    <xdr:to>
      <xdr:col>41</xdr:col>
      <xdr:colOff>50800</xdr:colOff>
      <xdr:row>32</xdr:row>
      <xdr:rowOff>28829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46760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37846</xdr:rowOff>
    </xdr:from>
    <xdr:to>
      <xdr:col>55</xdr:col>
      <xdr:colOff>50800</xdr:colOff>
      <xdr:row>31</xdr:row>
      <xdr:rowOff>139446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3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162323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30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50800</xdr:rowOff>
    </xdr:from>
    <xdr:to>
      <xdr:col>50</xdr:col>
      <xdr:colOff>165100</xdr:colOff>
      <xdr:row>31</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168927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1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89662</xdr:rowOff>
    </xdr:from>
    <xdr:to>
      <xdr:col>46</xdr:col>
      <xdr:colOff>38100</xdr:colOff>
      <xdr:row>32</xdr:row>
      <xdr:rowOff>19812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36339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101854</xdr:rowOff>
    </xdr:from>
    <xdr:to>
      <xdr:col>41</xdr:col>
      <xdr:colOff>101600</xdr:colOff>
      <xdr:row>32</xdr:row>
      <xdr:rowOff>32004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48531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149479</xdr:rowOff>
    </xdr:from>
    <xdr:to>
      <xdr:col>36</xdr:col>
      <xdr:colOff>165100</xdr:colOff>
      <xdr:row>32</xdr:row>
      <xdr:rowOff>79629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6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96156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23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148996</xdr:rowOff>
    </xdr:from>
    <xdr:to>
      <xdr:col>55</xdr:col>
      <xdr:colOff>0</xdr:colOff>
      <xdr:row>58</xdr:row>
      <xdr:rowOff>151435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93096"/>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148996</xdr:rowOff>
    </xdr:from>
    <xdr:to>
      <xdr:col>50</xdr:col>
      <xdr:colOff>114300</xdr:colOff>
      <xdr:row>58</xdr:row>
      <xdr:rowOff>168504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93096"/>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158217</xdr:rowOff>
    </xdr:from>
    <xdr:to>
      <xdr:col>45</xdr:col>
      <xdr:colOff>177800</xdr:colOff>
      <xdr:row>58</xdr:row>
      <xdr:rowOff>168504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231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134289</xdr:rowOff>
    </xdr:from>
    <xdr:to>
      <xdr:col>41</xdr:col>
      <xdr:colOff>50800</xdr:colOff>
      <xdr:row>58</xdr:row>
      <xdr:rowOff>158217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8389"/>
          <a:ext cx="889000" cy="2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100635</xdr:rowOff>
    </xdr:from>
    <xdr:to>
      <xdr:col>55</xdr:col>
      <xdr:colOff>50800</xdr:colOff>
      <xdr:row>59</xdr:row>
      <xdr:rowOff>30785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15562</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9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98196</xdr:rowOff>
    </xdr:from>
    <xdr:to>
      <xdr:col>50</xdr:col>
      <xdr:colOff>165100</xdr:colOff>
      <xdr:row>59</xdr:row>
      <xdr:rowOff>28346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19473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3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117704</xdr:rowOff>
    </xdr:from>
    <xdr:to>
      <xdr:col>46</xdr:col>
      <xdr:colOff>38100</xdr:colOff>
      <xdr:row>59</xdr:row>
      <xdr:rowOff>47854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38981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5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107417</xdr:rowOff>
    </xdr:from>
    <xdr:to>
      <xdr:col>41</xdr:col>
      <xdr:colOff>101600</xdr:colOff>
      <xdr:row>59</xdr:row>
      <xdr:rowOff>37567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28694</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44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83489</xdr:rowOff>
    </xdr:from>
    <xdr:to>
      <xdr:col>36</xdr:col>
      <xdr:colOff>165100</xdr:colOff>
      <xdr:row>59</xdr:row>
      <xdr:rowOff>13639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4766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2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89134</xdr:rowOff>
    </xdr:from>
    <xdr:to>
      <xdr:col>55</xdr:col>
      <xdr:colOff>0</xdr:colOff>
      <xdr:row>78</xdr:row>
      <xdr:rowOff>37745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19334"/>
          <a:ext cx="838200" cy="29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89134</xdr:rowOff>
    </xdr:from>
    <xdr:to>
      <xdr:col>50</xdr:col>
      <xdr:colOff>114300</xdr:colOff>
      <xdr:row>77</xdr:row>
      <xdr:rowOff>111719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19334"/>
          <a:ext cx="889000" cy="1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94438</xdr:rowOff>
    </xdr:from>
    <xdr:to>
      <xdr:col>45</xdr:col>
      <xdr:colOff>177800</xdr:colOff>
      <xdr:row>77</xdr:row>
      <xdr:rowOff>111719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9608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94438</xdr:rowOff>
    </xdr:from>
    <xdr:to>
      <xdr:col>41</xdr:col>
      <xdr:colOff>50800</xdr:colOff>
      <xdr:row>78</xdr:row>
      <xdr:rowOff>47072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96088"/>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158395</xdr:rowOff>
    </xdr:from>
    <xdr:to>
      <xdr:col>55</xdr:col>
      <xdr:colOff>50800</xdr:colOff>
      <xdr:row>78</xdr:row>
      <xdr:rowOff>88545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73322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7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38334</xdr:rowOff>
    </xdr:from>
    <xdr:to>
      <xdr:col>50</xdr:col>
      <xdr:colOff>165100</xdr:colOff>
      <xdr:row>76</xdr:row>
      <xdr:rowOff>139934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156460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284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60919</xdr:rowOff>
    </xdr:from>
    <xdr:to>
      <xdr:col>46</xdr:col>
      <xdr:colOff>38100</xdr:colOff>
      <xdr:row>77</xdr:row>
      <xdr:rowOff>162519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153646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3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43638</xdr:rowOff>
    </xdr:from>
    <xdr:to>
      <xdr:col>41</xdr:col>
      <xdr:colOff>101600</xdr:colOff>
      <xdr:row>77</xdr:row>
      <xdr:rowOff>145238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136365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167722</xdr:rowOff>
    </xdr:from>
    <xdr:to>
      <xdr:col>36</xdr:col>
      <xdr:colOff>165100</xdr:colOff>
      <xdr:row>78</xdr:row>
      <xdr:rowOff>97872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88999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50775</xdr:rowOff>
    </xdr:from>
    <xdr:to>
      <xdr:col>55</xdr:col>
      <xdr:colOff>0</xdr:colOff>
      <xdr:row>97</xdr:row>
      <xdr:rowOff>103222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81425"/>
          <a:ext cx="838200" cy="5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103222</xdr:rowOff>
    </xdr:from>
    <xdr:to>
      <xdr:col>50</xdr:col>
      <xdr:colOff>114300</xdr:colOff>
      <xdr:row>97</xdr:row>
      <xdr:rowOff>130687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33872"/>
          <a:ext cx="889000" cy="2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130687</xdr:rowOff>
    </xdr:from>
    <xdr:to>
      <xdr:col>45</xdr:col>
      <xdr:colOff>177800</xdr:colOff>
      <xdr:row>98</xdr:row>
      <xdr:rowOff>71937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61337"/>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4532</xdr:rowOff>
    </xdr:from>
    <xdr:to>
      <xdr:col>41</xdr:col>
      <xdr:colOff>50800</xdr:colOff>
      <xdr:row>98</xdr:row>
      <xdr:rowOff>71937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06632"/>
          <a:ext cx="889000" cy="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171425</xdr:rowOff>
    </xdr:from>
    <xdr:to>
      <xdr:col>55</xdr:col>
      <xdr:colOff>50800</xdr:colOff>
      <xdr:row>97</xdr:row>
      <xdr:rowOff>101575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149852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52422</xdr:rowOff>
    </xdr:from>
    <xdr:to>
      <xdr:col>50</xdr:col>
      <xdr:colOff>165100</xdr:colOff>
      <xdr:row>97</xdr:row>
      <xdr:rowOff>154022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145149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79887</xdr:rowOff>
    </xdr:from>
    <xdr:to>
      <xdr:col>46</xdr:col>
      <xdr:colOff>38100</xdr:colOff>
      <xdr:row>98</xdr:row>
      <xdr:rowOff>10037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21137</xdr:rowOff>
    </xdr:from>
    <xdr:to>
      <xdr:col>41</xdr:col>
      <xdr:colOff>101600</xdr:colOff>
      <xdr:row>98</xdr:row>
      <xdr:rowOff>122737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2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113864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125182</xdr:rowOff>
    </xdr:from>
    <xdr:to>
      <xdr:col>36</xdr:col>
      <xdr:colOff>165100</xdr:colOff>
      <xdr:row>98</xdr:row>
      <xdr:rowOff>55332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46459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149118</xdr:rowOff>
    </xdr:from>
    <xdr:to>
      <xdr:col>85</xdr:col>
      <xdr:colOff>127000</xdr:colOff>
      <xdr:row>37</xdr:row>
      <xdr:rowOff>114371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21318"/>
          <a:ext cx="8382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68011</xdr:rowOff>
    </xdr:from>
    <xdr:to>
      <xdr:col>81</xdr:col>
      <xdr:colOff>50800</xdr:colOff>
      <xdr:row>37</xdr:row>
      <xdr:rowOff>114371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11661"/>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68011</xdr:rowOff>
    </xdr:from>
    <xdr:to>
      <xdr:col>76</xdr:col>
      <xdr:colOff>114300</xdr:colOff>
      <xdr:row>37</xdr:row>
      <xdr:rowOff>171338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1661"/>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171338</xdr:rowOff>
    </xdr:from>
    <xdr:to>
      <xdr:col>71</xdr:col>
      <xdr:colOff>177800</xdr:colOff>
      <xdr:row>38</xdr:row>
      <xdr:rowOff>10678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14988"/>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98318</xdr:rowOff>
    </xdr:from>
    <xdr:to>
      <xdr:col>85</xdr:col>
      <xdr:colOff>177800</xdr:colOff>
      <xdr:row>37</xdr:row>
      <xdr:rowOff>28468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121195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2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63571</xdr:rowOff>
    </xdr:from>
    <xdr:to>
      <xdr:col>81</xdr:col>
      <xdr:colOff>101600</xdr:colOff>
      <xdr:row>37</xdr:row>
      <xdr:rowOff>165171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156298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9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17211</xdr:rowOff>
    </xdr:from>
    <xdr:to>
      <xdr:col>76</xdr:col>
      <xdr:colOff>165100</xdr:colOff>
      <xdr:row>37</xdr:row>
      <xdr:rowOff>118811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109938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5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120538</xdr:rowOff>
    </xdr:from>
    <xdr:to>
      <xdr:col>72</xdr:col>
      <xdr:colOff>38100</xdr:colOff>
      <xdr:row>38</xdr:row>
      <xdr:rowOff>50688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6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41815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5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131328</xdr:rowOff>
    </xdr:from>
    <xdr:to>
      <xdr:col>67</xdr:col>
      <xdr:colOff>101600</xdr:colOff>
      <xdr:row>38</xdr:row>
      <xdr:rowOff>61478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52605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68700</xdr:rowOff>
    </xdr:from>
    <xdr:to>
      <xdr:col>85</xdr:col>
      <xdr:colOff>127000</xdr:colOff>
      <xdr:row>55</xdr:row>
      <xdr:rowOff>108991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155550"/>
          <a:ext cx="838200" cy="38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68187</xdr:rowOff>
    </xdr:from>
    <xdr:to>
      <xdr:col>81</xdr:col>
      <xdr:colOff>50800</xdr:colOff>
      <xdr:row>55</xdr:row>
      <xdr:rowOff>108991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497937"/>
          <a:ext cx="889000" cy="4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1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151282</xdr:rowOff>
    </xdr:from>
    <xdr:to>
      <xdr:col>76</xdr:col>
      <xdr:colOff>114300</xdr:colOff>
      <xdr:row>55</xdr:row>
      <xdr:rowOff>68187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238132"/>
          <a:ext cx="889000" cy="25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151282</xdr:rowOff>
    </xdr:from>
    <xdr:to>
      <xdr:col>71</xdr:col>
      <xdr:colOff>177800</xdr:colOff>
      <xdr:row>55</xdr:row>
      <xdr:rowOff>11017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238132"/>
          <a:ext cx="889000" cy="20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17900</xdr:rowOff>
    </xdr:from>
    <xdr:to>
      <xdr:col>85</xdr:col>
      <xdr:colOff>177800</xdr:colOff>
      <xdr:row>53</xdr:row>
      <xdr:rowOff>119500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1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40777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9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58191</xdr:rowOff>
    </xdr:from>
    <xdr:to>
      <xdr:col>81</xdr:col>
      <xdr:colOff>101600</xdr:colOff>
      <xdr:row>55</xdr:row>
      <xdr:rowOff>159791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4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17387</xdr:rowOff>
    </xdr:from>
    <xdr:to>
      <xdr:col>76</xdr:col>
      <xdr:colOff>165100</xdr:colOff>
      <xdr:row>55</xdr:row>
      <xdr:rowOff>118987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135514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2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100482</xdr:rowOff>
    </xdr:from>
    <xdr:to>
      <xdr:col>72</xdr:col>
      <xdr:colOff>38100</xdr:colOff>
      <xdr:row>54</xdr:row>
      <xdr:rowOff>30632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1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47159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96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131667</xdr:rowOff>
    </xdr:from>
    <xdr:to>
      <xdr:col>67</xdr:col>
      <xdr:colOff>101600</xdr:colOff>
      <xdr:row>55</xdr:row>
      <xdr:rowOff>61817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3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78344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1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79578</xdr:rowOff>
    </xdr:from>
    <xdr:to>
      <xdr:col>85</xdr:col>
      <xdr:colOff>127000</xdr:colOff>
      <xdr:row>78</xdr:row>
      <xdr:rowOff>124155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109778"/>
          <a:ext cx="8382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158996</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60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124155</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7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109982</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109982</xdr:rowOff>
    </xdr:from>
    <xdr:to>
      <xdr:col>71</xdr:col>
      <xdr:colOff>177800</xdr:colOff>
      <xdr:row>78</xdr:row>
      <xdr:rowOff>119811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83082"/>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28778</xdr:rowOff>
    </xdr:from>
    <xdr:to>
      <xdr:col>85</xdr:col>
      <xdr:colOff>177800</xdr:colOff>
      <xdr:row>76</xdr:row>
      <xdr:rowOff>130378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51655</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9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73355</xdr:rowOff>
    </xdr:from>
    <xdr:to>
      <xdr:col>81</xdr:col>
      <xdr:colOff>101600</xdr:colOff>
      <xdr:row>79</xdr:row>
      <xdr:rowOff>3505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166082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3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59182</xdr:rowOff>
    </xdr:from>
    <xdr:to>
      <xdr:col>72</xdr:col>
      <xdr:colOff>38100</xdr:colOff>
      <xdr:row>78</xdr:row>
      <xdr:rowOff>160782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151909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69011</xdr:rowOff>
    </xdr:from>
    <xdr:to>
      <xdr:col>67</xdr:col>
      <xdr:colOff>101600</xdr:colOff>
      <xdr:row>78</xdr:row>
      <xdr:rowOff>170611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161738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348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87103</xdr:rowOff>
    </xdr:from>
    <xdr:to>
      <xdr:col>85</xdr:col>
      <xdr:colOff>127000</xdr:colOff>
      <xdr:row>97</xdr:row>
      <xdr:rowOff>97256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17753"/>
          <a:ext cx="8382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97256</xdr:rowOff>
    </xdr:from>
    <xdr:to>
      <xdr:col>81</xdr:col>
      <xdr:colOff>50800</xdr:colOff>
      <xdr:row>97</xdr:row>
      <xdr:rowOff>98095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27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98095</xdr:rowOff>
    </xdr:from>
    <xdr:to>
      <xdr:col>76</xdr:col>
      <xdr:colOff>114300</xdr:colOff>
      <xdr:row>97</xdr:row>
      <xdr:rowOff>102572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28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6331</xdr:rowOff>
    </xdr:from>
    <xdr:to>
      <xdr:col>71</xdr:col>
      <xdr:colOff>177800</xdr:colOff>
      <xdr:row>97</xdr:row>
      <xdr:rowOff>102572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36981"/>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36303</xdr:rowOff>
    </xdr:from>
    <xdr:to>
      <xdr:col>85</xdr:col>
      <xdr:colOff>177800</xdr:colOff>
      <xdr:row>97</xdr:row>
      <xdr:rowOff>137903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122680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46456</xdr:rowOff>
    </xdr:from>
    <xdr:to>
      <xdr:col>81</xdr:col>
      <xdr:colOff>101600</xdr:colOff>
      <xdr:row>97</xdr:row>
      <xdr:rowOff>148056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139183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47295</xdr:rowOff>
    </xdr:from>
    <xdr:to>
      <xdr:col>76</xdr:col>
      <xdr:colOff>165100</xdr:colOff>
      <xdr:row>97</xdr:row>
      <xdr:rowOff>148895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140022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51772</xdr:rowOff>
    </xdr:from>
    <xdr:to>
      <xdr:col>72</xdr:col>
      <xdr:colOff>38100</xdr:colOff>
      <xdr:row>97</xdr:row>
      <xdr:rowOff>153372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144499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126981</xdr:rowOff>
    </xdr:from>
    <xdr:to>
      <xdr:col>67</xdr:col>
      <xdr:colOff>101600</xdr:colOff>
      <xdr:row>97</xdr:row>
      <xdr:rowOff>57131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48258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一人当たりのコストが多いものを順にあげると、民生費、教育費、総務費、衛生費の順となる。</a:t>
          </a:r>
        </a:p>
        <a:p>
          <a:r>
            <a:rPr kumimoji="1" lang="ja-JP" altLang="en-US" sz="1300">
              <a:latin typeface="ＭＳ Ｐゴシック" panose="020B0600070205080204" pitchFamily="50" charset="-128"/>
              <a:ea typeface="ＭＳ Ｐゴシック" panose="020B0600070205080204" pitchFamily="50" charset="-128"/>
            </a:rPr>
            <a:t>　コストの約５割を占める民生費は、電力・ガス・食料品等価格高騰重点支援給付金給付事業費補助金や子育て・健康複合施設整備工事などの増額により、前年度比</a:t>
          </a:r>
          <a:r>
            <a:rPr kumimoji="1" lang="en-US" altLang="ja-JP" sz="1300">
              <a:latin typeface="ＭＳ Ｐゴシック" panose="020B0600070205080204" pitchFamily="50" charset="-128"/>
              <a:ea typeface="ＭＳ Ｐゴシック" panose="020B0600070205080204" pitchFamily="50" charset="-128"/>
            </a:rPr>
            <a:t>10,890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教育費は、新共同調理場施設取得費割賦金や新共同調理場管理運営委託料、大山小学校中規模改修工事などの増額により、前年度比</a:t>
          </a:r>
          <a:r>
            <a:rPr kumimoji="1" lang="en-US" altLang="ja-JP" sz="1300">
              <a:latin typeface="ＭＳ Ｐゴシック" panose="020B0600070205080204" pitchFamily="50" charset="-128"/>
              <a:ea typeface="ＭＳ Ｐゴシック" panose="020B0600070205080204" pitchFamily="50" charset="-128"/>
            </a:rPr>
            <a:t>20,115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％の増となった。今後も学校施設の老朽化に対応していく必要があることから、引き続き高い水準での推移が見込まれる。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総務費は、公共施設整備基金積立金や特定防衛施設周辺整備調整交付金事業基金積立金などの増額により、前年度比</a:t>
          </a:r>
          <a:r>
            <a:rPr kumimoji="1" lang="en-US" altLang="ja-JP" sz="1300">
              <a:latin typeface="ＭＳ Ｐゴシック" panose="020B0600070205080204" pitchFamily="50" charset="-128"/>
              <a:ea typeface="ＭＳ Ｐゴシック" panose="020B0600070205080204" pitchFamily="50" charset="-128"/>
            </a:rPr>
            <a:t>2,206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衛生費は、新清掃工場整備工事や新型コロナウイルスワクチン接種事業関連委託料などの減額により、前年度比</a:t>
          </a:r>
          <a:r>
            <a:rPr kumimoji="1" lang="en-US" altLang="ja-JP" sz="1300">
              <a:latin typeface="ＭＳ Ｐゴシック" panose="020B0600070205080204" pitchFamily="50" charset="-128"/>
              <a:ea typeface="ＭＳ Ｐゴシック" panose="020B0600070205080204" pitchFamily="50" charset="-128"/>
            </a:rPr>
            <a:t>53,859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55.2</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年度決算以降、目標の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億１千万円、実質単年度収支は４億１千万円の赤字となった。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および資金不足（剰余）に増減があるが、全ての会計が黒字となった。国民健康保険事業、駐車場事業、競輪事業では実質収支、下水道事業では資金剰余額が増加したが、介護保険事業、後期高齢者医療事業、一般会計では実質収支が減少し、連結実質赤字比率の対象となる実質収支および資金不足（剰余）の合計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に一般会計では、歳入については、前年度に比べ、新清掃工場整備事業の完了などにより、国庫支出金や地方債が減となった。また、歳出についても新清掃工場整備工事や子育て・健康複合施設用地買収費などによる投資的経費が減となった。歳入の減が歳出の減を上回ったことから、実質収支額は約</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億円減少し</a:t>
          </a:r>
          <a:r>
            <a:rPr kumimoji="1" lang="en-US" altLang="ja-JP" sz="1400">
              <a:latin typeface="ＭＳ ゴシック" pitchFamily="49" charset="-128"/>
              <a:ea typeface="ＭＳ ゴシック" pitchFamily="49" charset="-128"/>
            </a:rPr>
            <a:t>41.8</a:t>
          </a:r>
          <a:r>
            <a:rPr kumimoji="1" lang="ja-JP" altLang="en-US" sz="1400">
              <a:latin typeface="ＭＳ ゴシック" pitchFamily="49" charset="-128"/>
              <a:ea typeface="ＭＳ ゴシック" pitchFamily="49" charset="-128"/>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95140663</v>
      </c>
      <c r="BO4" s="358"/>
      <c r="BP4" s="358"/>
      <c r="BQ4" s="358"/>
      <c r="BR4" s="358"/>
      <c r="BS4" s="358"/>
      <c r="BT4" s="358"/>
      <c r="BU4" s="359"/>
      <c r="BV4" s="357">
        <v>99822037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9.3000000000000007</v>
      </c>
      <c r="CU4" s="364"/>
      <c r="CV4" s="364"/>
      <c r="CW4" s="364"/>
      <c r="CX4" s="364"/>
      <c r="CY4" s="364"/>
      <c r="CZ4" s="364"/>
      <c r="DA4" s="365"/>
      <c r="DB4" s="363">
        <v>11.9</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89512940</v>
      </c>
      <c r="BO5" s="395"/>
      <c r="BP5" s="395"/>
      <c r="BQ5" s="395"/>
      <c r="BR5" s="395"/>
      <c r="BS5" s="395"/>
      <c r="BT5" s="395"/>
      <c r="BU5" s="396"/>
      <c r="BV5" s="394">
        <v>93380930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85.1</v>
      </c>
      <c r="CU5" s="392"/>
      <c r="CV5" s="392"/>
      <c r="CW5" s="392"/>
      <c r="CX5" s="392"/>
      <c r="CY5" s="392"/>
      <c r="CZ5" s="392"/>
      <c r="DA5" s="393"/>
      <c r="DB5" s="391">
        <v>82.2</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5627723</v>
      </c>
      <c r="BO6" s="395"/>
      <c r="BP6" s="395"/>
      <c r="BQ6" s="395"/>
      <c r="BR6" s="395"/>
      <c r="BS6" s="395"/>
      <c r="BT6" s="395"/>
      <c r="BU6" s="396"/>
      <c r="BV6" s="394">
        <v>6441107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85.1</v>
      </c>
      <c r="CU6" s="432"/>
      <c r="CV6" s="432"/>
      <c r="CW6" s="432"/>
      <c r="CX6" s="432"/>
      <c r="CY6" s="432"/>
      <c r="CZ6" s="432"/>
      <c r="DA6" s="433"/>
      <c r="DB6" s="431">
        <v>82.2</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1448962</v>
      </c>
      <c r="BO7" s="395"/>
      <c r="BP7" s="395"/>
      <c r="BQ7" s="395"/>
      <c r="BR7" s="395"/>
      <c r="BS7" s="395"/>
      <c r="BT7" s="395"/>
      <c r="BU7" s="396"/>
      <c r="BV7" s="394">
        <v>1248800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45075124</v>
      </c>
      <c r="CU7" s="395"/>
      <c r="CV7" s="395"/>
      <c r="CW7" s="395"/>
      <c r="CX7" s="395"/>
      <c r="CY7" s="395"/>
      <c r="CZ7" s="395"/>
      <c r="DA7" s="396"/>
      <c r="DB7" s="394">
        <v>43649799</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4178761</v>
      </c>
      <c r="BO8" s="395"/>
      <c r="BP8" s="395"/>
      <c r="BQ8" s="395"/>
      <c r="BR8" s="395"/>
      <c r="BS8" s="395"/>
      <c r="BT8" s="395"/>
      <c r="BU8" s="396"/>
      <c r="BV8" s="394">
        <v>5192307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1.1599999999999999</v>
      </c>
      <c r="CU8" s="435"/>
      <c r="CV8" s="435"/>
      <c r="CW8" s="435"/>
      <c r="CX8" s="435"/>
      <c r="CY8" s="435"/>
      <c r="CZ8" s="435"/>
      <c r="DA8" s="436"/>
      <c r="DB8" s="434">
        <v>1.1499999999999999</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183581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-1013546</v>
      </c>
      <c r="BO9" s="395"/>
      <c r="BP9" s="395"/>
      <c r="BQ9" s="395"/>
      <c r="BR9" s="395"/>
      <c r="BS9" s="395"/>
      <c r="BT9" s="395"/>
      <c r="BU9" s="396"/>
      <c r="BV9" s="394">
        <v>-1312029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4.9000000000000004</v>
      </c>
      <c r="CU9" s="392"/>
      <c r="CV9" s="392"/>
      <c r="CW9" s="392"/>
      <c r="CX9" s="392"/>
      <c r="CY9" s="392"/>
      <c r="CZ9" s="392"/>
      <c r="DA9" s="393"/>
      <c r="DB9" s="391">
        <v>4.7</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176295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600711</v>
      </c>
      <c r="BO10" s="395"/>
      <c r="BP10" s="395"/>
      <c r="BQ10" s="395"/>
      <c r="BR10" s="395"/>
      <c r="BS10" s="395"/>
      <c r="BT10" s="395"/>
      <c r="BU10" s="396"/>
      <c r="BV10" s="394">
        <v>994380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185825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180361</v>
      </c>
      <c r="S13" s="479"/>
      <c r="T13" s="479"/>
      <c r="U13" s="479"/>
      <c r="V13" s="480"/>
      <c r="W13" s="410" t="s">
        <v>131</v>
      </c>
      <c r="X13" s="411"/>
      <c r="Y13" s="411"/>
      <c r="Z13" s="411"/>
      <c r="AA13" s="411"/>
      <c r="AB13" s="401"/>
      <c r="AC13" s="445">
        <v>684</v>
      </c>
      <c r="AD13" s="446"/>
      <c r="AE13" s="446"/>
      <c r="AF13" s="446"/>
      <c r="AG13" s="488"/>
      <c r="AH13" s="445">
        <v>673</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-412835</v>
      </c>
      <c r="BO13" s="395"/>
      <c r="BP13" s="395"/>
      <c r="BQ13" s="395"/>
      <c r="BR13" s="395"/>
      <c r="BS13" s="395"/>
      <c r="BT13" s="395"/>
      <c r="BU13" s="396"/>
      <c r="BV13" s="394">
        <v>-317649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2.7</v>
      </c>
      <c r="CU13" s="392"/>
      <c r="CV13" s="392"/>
      <c r="CW13" s="392"/>
      <c r="CX13" s="392"/>
      <c r="CY13" s="392"/>
      <c r="CZ13" s="392"/>
      <c r="DA13" s="393"/>
      <c r="DB13" s="391">
        <v>1.9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185483</v>
      </c>
      <c r="S14" s="479"/>
      <c r="T14" s="479"/>
      <c r="U14" s="479"/>
      <c r="V14" s="480"/>
      <c r="W14" s="384"/>
      <c r="X14" s="385"/>
      <c r="Y14" s="385"/>
      <c r="Z14" s="385"/>
      <c r="AA14" s="385"/>
      <c r="AB14" s="374"/>
      <c r="AC14" s="481">
        <v>0.9</v>
      </c>
      <c r="AD14" s="482"/>
      <c r="AE14" s="482"/>
      <c r="AF14" s="482"/>
      <c r="AG14" s="483"/>
      <c r="AH14" s="481">
        <v>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180359</v>
      </c>
      <c r="S15" s="479"/>
      <c r="T15" s="479"/>
      <c r="U15" s="479"/>
      <c r="V15" s="480"/>
      <c r="W15" s="410" t="s">
        <v>137</v>
      </c>
      <c r="X15" s="411"/>
      <c r="Y15" s="411"/>
      <c r="Z15" s="411"/>
      <c r="AA15" s="411"/>
      <c r="AB15" s="401"/>
      <c r="AC15" s="445">
        <v>12290</v>
      </c>
      <c r="AD15" s="446"/>
      <c r="AE15" s="446"/>
      <c r="AF15" s="446"/>
      <c r="AG15" s="488"/>
      <c r="AH15" s="445">
        <v>12981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34886969</v>
      </c>
      <c r="BO15" s="358"/>
      <c r="BP15" s="358"/>
      <c r="BQ15" s="358"/>
      <c r="BR15" s="358"/>
      <c r="BS15" s="358"/>
      <c r="BT15" s="358"/>
      <c r="BU15" s="359"/>
      <c r="BV15" s="357">
        <v>33763625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v>
      </c>
      <c r="AD16" s="482"/>
      <c r="AE16" s="482"/>
      <c r="AF16" s="482"/>
      <c r="AG16" s="483"/>
      <c r="AH16" s="481">
        <v>18.899999999999999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28978720</v>
      </c>
      <c r="BO16" s="395"/>
      <c r="BP16" s="395"/>
      <c r="BQ16" s="395"/>
      <c r="BR16" s="395"/>
      <c r="BS16" s="395"/>
      <c r="BT16" s="395"/>
      <c r="BU16" s="396"/>
      <c r="BV16" s="394">
        <v>28583107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60127</v>
      </c>
      <c r="AD17" s="446"/>
      <c r="AE17" s="446"/>
      <c r="AF17" s="446"/>
      <c r="AG17" s="488"/>
      <c r="AH17" s="445">
        <v>55127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45075124</v>
      </c>
      <c r="BO17" s="395"/>
      <c r="BP17" s="395"/>
      <c r="BQ17" s="395"/>
      <c r="BR17" s="395"/>
      <c r="BS17" s="395"/>
      <c r="BT17" s="395"/>
      <c r="BU17" s="396"/>
      <c r="BV17" s="394">
        <v>43649799</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24.36</v>
      </c>
      <c r="M18" s="518"/>
      <c r="N18" s="518"/>
      <c r="O18" s="518"/>
      <c r="P18" s="518"/>
      <c r="Q18" s="518"/>
      <c r="R18" s="519"/>
      <c r="S18" s="519"/>
      <c r="T18" s="519"/>
      <c r="U18" s="519"/>
      <c r="V18" s="520"/>
      <c r="W18" s="412"/>
      <c r="X18" s="413"/>
      <c r="Y18" s="413"/>
      <c r="Z18" s="413"/>
      <c r="AA18" s="413"/>
      <c r="AB18" s="404"/>
      <c r="AC18" s="521">
        <v>82.3</v>
      </c>
      <c r="AD18" s="522"/>
      <c r="AE18" s="522"/>
      <c r="AF18" s="522"/>
      <c r="AG18" s="523"/>
      <c r="AH18" s="521">
        <v>80.099999999999994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39241464</v>
      </c>
      <c r="BO18" s="395"/>
      <c r="BP18" s="395"/>
      <c r="BQ18" s="395"/>
      <c r="BR18" s="395"/>
      <c r="BS18" s="395"/>
      <c r="BT18" s="395"/>
      <c r="BU18" s="396"/>
      <c r="BV18" s="394">
        <v>37613372</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7536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60198230</v>
      </c>
      <c r="BO19" s="395"/>
      <c r="BP19" s="395"/>
      <c r="BQ19" s="395"/>
      <c r="BR19" s="395"/>
      <c r="BS19" s="395"/>
      <c r="BT19" s="395"/>
      <c r="BU19" s="396"/>
      <c r="BV19" s="394">
        <v>58739988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89727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28307804</v>
      </c>
      <c r="BO22" s="358"/>
      <c r="BP22" s="358"/>
      <c r="BQ22" s="358"/>
      <c r="BR22" s="358"/>
      <c r="BS22" s="358"/>
      <c r="BT22" s="358"/>
      <c r="BU22" s="359"/>
      <c r="BV22" s="357">
        <v>28472563</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10305526</v>
      </c>
      <c r="BO23" s="395"/>
      <c r="BP23" s="395"/>
      <c r="BQ23" s="395"/>
      <c r="BR23" s="395"/>
      <c r="BS23" s="395"/>
      <c r="BT23" s="395"/>
      <c r="BU23" s="396"/>
      <c r="BV23" s="394">
        <v>11015047</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10410</v>
      </c>
      <c r="R24" s="446"/>
      <c r="S24" s="446"/>
      <c r="T24" s="446"/>
      <c r="U24" s="446"/>
      <c r="V24" s="488"/>
      <c r="W24" s="540"/>
      <c r="X24" s="541"/>
      <c r="Y24" s="542"/>
      <c r="Z24" s="444" t="s">
        <v>162</v>
      </c>
      <c r="AA24" s="424"/>
      <c r="AB24" s="424"/>
      <c r="AC24" s="424"/>
      <c r="AD24" s="424"/>
      <c r="AE24" s="424"/>
      <c r="AF24" s="424"/>
      <c r="AG24" s="425"/>
      <c r="AH24" s="445">
        <v>974</v>
      </c>
      <c r="AI24" s="446"/>
      <c r="AJ24" s="446"/>
      <c r="AK24" s="446"/>
      <c r="AL24" s="488"/>
      <c r="AM24" s="445">
        <v>3075892</v>
      </c>
      <c r="AN24" s="446"/>
      <c r="AO24" s="446"/>
      <c r="AP24" s="446"/>
      <c r="AQ24" s="446"/>
      <c r="AR24" s="488"/>
      <c r="AS24" s="445">
        <v>3158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26694209</v>
      </c>
      <c r="BO24" s="395"/>
      <c r="BP24" s="395"/>
      <c r="BQ24" s="395"/>
      <c r="BR24" s="395"/>
      <c r="BS24" s="395"/>
      <c r="BT24" s="395"/>
      <c r="BU24" s="396"/>
      <c r="BV24" s="394">
        <v>26646924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9010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34389950</v>
      </c>
      <c r="BO25" s="358"/>
      <c r="BP25" s="358"/>
      <c r="BQ25" s="358"/>
      <c r="BR25" s="358"/>
      <c r="BS25" s="358"/>
      <c r="BT25" s="358"/>
      <c r="BU25" s="359"/>
      <c r="BV25" s="357">
        <v>28825849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7990</v>
      </c>
      <c r="R26" s="446"/>
      <c r="S26" s="446"/>
      <c r="T26" s="446"/>
      <c r="U26" s="446"/>
      <c r="V26" s="488"/>
      <c r="W26" s="540"/>
      <c r="X26" s="541"/>
      <c r="Y26" s="542"/>
      <c r="Z26" s="444" t="s">
        <v>168</v>
      </c>
      <c r="AA26" s="546"/>
      <c r="AB26" s="546"/>
      <c r="AC26" s="546"/>
      <c r="AD26" s="546"/>
      <c r="AE26" s="546"/>
      <c r="AF26" s="546"/>
      <c r="AG26" s="547"/>
      <c r="AH26" s="445">
        <v>75</v>
      </c>
      <c r="AI26" s="446"/>
      <c r="AJ26" s="446"/>
      <c r="AK26" s="446"/>
      <c r="AL26" s="488"/>
      <c r="AM26" s="445">
        <v>232650</v>
      </c>
      <c r="AN26" s="446"/>
      <c r="AO26" s="446"/>
      <c r="AP26" s="446"/>
      <c r="AQ26" s="446"/>
      <c r="AR26" s="488"/>
      <c r="AS26" s="445">
        <v>3102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200000</v>
      </c>
      <c r="BO26" s="395"/>
      <c r="BP26" s="395"/>
      <c r="BQ26" s="395"/>
      <c r="BR26" s="395"/>
      <c r="BS26" s="395"/>
      <c r="BT26" s="395"/>
      <c r="BU26" s="396"/>
      <c r="BV26" s="394">
        <v>200000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6620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13317</v>
      </c>
      <c r="AN27" s="446"/>
      <c r="AO27" s="446"/>
      <c r="AP27" s="446"/>
      <c r="AQ27" s="446"/>
      <c r="AR27" s="488"/>
      <c r="AS27" s="445">
        <v>4439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5990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11946365</v>
      </c>
      <c r="BO28" s="358"/>
      <c r="BP28" s="358"/>
      <c r="BQ28" s="358"/>
      <c r="BR28" s="358"/>
      <c r="BS28" s="358"/>
      <c r="BT28" s="358"/>
      <c r="BU28" s="359"/>
      <c r="BV28" s="357">
        <v>11345654</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26</v>
      </c>
      <c r="M29" s="446"/>
      <c r="N29" s="446"/>
      <c r="O29" s="446"/>
      <c r="P29" s="488"/>
      <c r="Q29" s="445">
        <v>5550</v>
      </c>
      <c r="R29" s="446"/>
      <c r="S29" s="446"/>
      <c r="T29" s="446"/>
      <c r="U29" s="446"/>
      <c r="V29" s="488"/>
      <c r="W29" s="543"/>
      <c r="X29" s="544"/>
      <c r="Y29" s="545"/>
      <c r="Z29" s="444" t="s">
        <v>177</v>
      </c>
      <c r="AA29" s="424"/>
      <c r="AB29" s="424"/>
      <c r="AC29" s="424"/>
      <c r="AD29" s="424"/>
      <c r="AE29" s="424"/>
      <c r="AF29" s="424"/>
      <c r="AG29" s="425"/>
      <c r="AH29" s="445">
        <v>977</v>
      </c>
      <c r="AI29" s="446"/>
      <c r="AJ29" s="446"/>
      <c r="AK29" s="446"/>
      <c r="AL29" s="488"/>
      <c r="AM29" s="445">
        <v>3089209</v>
      </c>
      <c r="AN29" s="446"/>
      <c r="AO29" s="446"/>
      <c r="AP29" s="446"/>
      <c r="AQ29" s="446"/>
      <c r="AR29" s="488"/>
      <c r="AS29" s="445">
        <v>3162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25910999</v>
      </c>
      <c r="BO30" s="514"/>
      <c r="BP30" s="514"/>
      <c r="BQ30" s="514"/>
      <c r="BR30" s="514"/>
      <c r="BS30" s="514"/>
      <c r="BT30" s="514"/>
      <c r="BU30" s="515"/>
      <c r="BV30" s="513">
        <v>22130550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IF('各会計、関係団体の財政状況及び健全化判断比率'!B33="","",'各会計、関係団体の財政状況及び健全化判断比率'!B33)</f>
        <v>下水道事業</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立川市地域文化振興財団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東京市町村総合事務組合（一般会計）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立川都市センター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東京市町村総合事務組合（交通災害共済事業特別会計）</v>
      </c>
      <c r="BZ36" s="585"/>
      <c r="CA36" s="585"/>
      <c r="CB36" s="585"/>
      <c r="CC36" s="585"/>
      <c r="CD36" s="585"/>
      <c r="CE36" s="585"/>
      <c r="CF36" s="585"/>
      <c r="CG36" s="585"/>
      <c r="CH36" s="585"/>
      <c r="CI36" s="585"/>
      <c r="CJ36" s="585"/>
      <c r="CK36" s="585"/>
      <c r="CL36" s="585"/>
      <c r="CM36" s="585"/>
      <c r="CN36" s="175"/>
      <c r="CO36" s="584">
        <f t="shared" si="3"/>
        <v>17</v>
      </c>
      <c r="CP36" s="584"/>
      <c r="CQ36" s="585" t="str">
        <f>IF('各会計、関係団体の財政状況及び健全化判断比率'!BS9="","",'各会計、関係団体の財政状況及び健全化判断比率'!BS9)</f>
        <v>立川市土地開発公社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駐車場事業</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立川・昭島・国立聖苑組合</v>
      </c>
      <c r="BZ37" s="585"/>
      <c r="CA37" s="585"/>
      <c r="CB37" s="585"/>
      <c r="CC37" s="585"/>
      <c r="CD37" s="585"/>
      <c r="CE37" s="585"/>
      <c r="CF37" s="585"/>
      <c r="CG37" s="585"/>
      <c r="CH37" s="585"/>
      <c r="CI37" s="585"/>
      <c r="CJ37" s="585"/>
      <c r="CK37" s="585"/>
      <c r="CL37" s="585"/>
      <c r="CM37" s="585"/>
      <c r="CN37" s="175"/>
      <c r="CO37" s="584">
        <f t="shared" si="3"/>
        <v>18</v>
      </c>
      <c r="CP37" s="584"/>
      <c r="CQ37" s="585" t="str">
        <f>IF('各会計、関係団体の財政状況及び健全化判断比率'!BS10="","",'各会計、関係団体の財政状況及び健全化判断比率'!BS10)</f>
        <v>多摩都市モノレール株式会社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6</v>
      </c>
      <c r="V38" s="584"/>
      <c r="W38" s="585" t="str">
        <f>IF('各会計、関係団体の財政状況及び健全化判断比率'!B32="","",'各会計、関係団体の財政状況及び健全化判断比率'!B32)</f>
        <v>競輪事業</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東京都後期高齢者医療広域連合（後期高齢者医療特別会計）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湖南衛生組合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mlFpoeQ1Q3ND3v1CWzf91XwjwfUc0ssJV6omxgdI/LwoyustAzgtkQPWTYclz5Qw7jQ9h1w6q5F2ifi/vHk7A==" saltValue="ULcfzzAvJqWsP1WMOC6k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9" zoomScaleNormal="5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10.48</v>
      </c>
      <c r="G34" s="33">
        <v>12.72</v>
      </c>
      <c r="H34" s="33">
        <v>16.04</v>
      </c>
      <c r="I34" s="33">
        <v>11.89</v>
      </c>
      <c r="J34" s="34">
        <v>9.27</v>
      </c>
      <c r="K34" s="22"/>
      <c r="L34" s="22"/>
      <c r="M34" s="22"/>
      <c r="N34" s="22"/>
      <c r="O34" s="22"/>
      <c r="P34" s="22"/>
    </row>
    <row r="35" spans="1:16" ht="39" customHeight="1" x14ac:dyDescent="0.15">
      <c r="A35" s="22"/>
      <c r="B35" s="35"/>
      <c r="C35" s="1132" t="s">
        <v>533</v>
      </c>
      <c r="D35" s="1132"/>
      <c r="E35" s="1133"/>
      <c r="F35" s="36">
        <v>0.52</v>
      </c>
      <c r="G35" s="37">
        <v>1.92</v>
      </c>
      <c r="H35" s="37">
        <v>3.17</v>
      </c>
      <c r="I35" s="37">
        <v>4.82</v>
      </c>
      <c r="J35" s="38">
        <v>6.3</v>
      </c>
      <c r="K35" s="22"/>
      <c r="L35" s="22"/>
      <c r="M35" s="22"/>
      <c r="N35" s="22"/>
      <c r="O35" s="22"/>
      <c r="P35" s="22"/>
    </row>
    <row r="36" spans="1:16" ht="39" customHeight="1" x14ac:dyDescent="0.15">
      <c r="A36" s="22"/>
      <c r="B36" s="35"/>
      <c r="C36" s="1132" t="s">
        <v>534</v>
      </c>
      <c r="D36" s="1132"/>
      <c r="E36" s="1133"/>
      <c r="F36" s="36">
        <v>0.42</v>
      </c>
      <c r="G36" s="37">
        <v>0.65</v>
      </c>
      <c r="H36" s="37">
        <v>0.57999999999999996</v>
      </c>
      <c r="I36" s="37">
        <v>0.23</v>
      </c>
      <c r="J36" s="38">
        <v>0.56000000000000005</v>
      </c>
      <c r="K36" s="22"/>
      <c r="L36" s="22"/>
      <c r="M36" s="22"/>
      <c r="N36" s="22"/>
      <c r="O36" s="22"/>
      <c r="P36" s="22"/>
    </row>
    <row r="37" spans="1:16" ht="39" customHeight="1" x14ac:dyDescent="0.15">
      <c r="A37" s="22"/>
      <c r="B37" s="35"/>
      <c r="C37" s="1132" t="s">
        <v>535</v>
      </c>
      <c r="D37" s="1132"/>
      <c r="E37" s="1133"/>
      <c r="F37" s="36">
        <v>0.62</v>
      </c>
      <c r="G37" s="37">
        <v>0.48</v>
      </c>
      <c r="H37" s="37">
        <v>0.08</v>
      </c>
      <c r="I37" s="37">
        <v>0.32</v>
      </c>
      <c r="J37" s="38">
        <v>0.32</v>
      </c>
      <c r="K37" s="22"/>
      <c r="L37" s="22"/>
      <c r="M37" s="22"/>
      <c r="N37" s="22"/>
      <c r="O37" s="22"/>
      <c r="P37" s="22"/>
    </row>
    <row r="38" spans="1:16" ht="39" customHeight="1" x14ac:dyDescent="0.15">
      <c r="A38" s="22"/>
      <c r="B38" s="35"/>
      <c r="C38" s="1132" t="s">
        <v>536</v>
      </c>
      <c r="D38" s="1132"/>
      <c r="E38" s="1133"/>
      <c r="F38" s="36">
        <v>0.18</v>
      </c>
      <c r="G38" s="37">
        <v>0.81</v>
      </c>
      <c r="H38" s="37">
        <v>0.52</v>
      </c>
      <c r="I38" s="37">
        <v>0.64</v>
      </c>
      <c r="J38" s="38">
        <v>0.17</v>
      </c>
      <c r="K38" s="22"/>
      <c r="L38" s="22"/>
      <c r="M38" s="22"/>
      <c r="N38" s="22"/>
      <c r="O38" s="22"/>
      <c r="P38" s="22"/>
    </row>
    <row r="39" spans="1:16" ht="39" customHeight="1" x14ac:dyDescent="0.15">
      <c r="A39" s="22"/>
      <c r="B39" s="35"/>
      <c r="C39" s="1132" t="s">
        <v>537</v>
      </c>
      <c r="D39" s="1132"/>
      <c r="E39" s="1133"/>
      <c r="F39" s="36">
        <v>0.01</v>
      </c>
      <c r="G39" s="37">
        <v>0.05</v>
      </c>
      <c r="H39" s="37">
        <v>0.04</v>
      </c>
      <c r="I39" s="37">
        <v>0.05</v>
      </c>
      <c r="J39" s="38">
        <v>0.02</v>
      </c>
      <c r="K39" s="22"/>
      <c r="L39" s="22"/>
      <c r="M39" s="22"/>
      <c r="N39" s="22"/>
      <c r="O39" s="22"/>
      <c r="P39" s="22"/>
    </row>
    <row r="40" spans="1:16" ht="39" customHeight="1" x14ac:dyDescent="0.15">
      <c r="A40" s="22"/>
      <c r="B40" s="35"/>
      <c r="C40" s="1132" t="s">
        <v>538</v>
      </c>
      <c r="D40" s="1132"/>
      <c r="E40" s="1133"/>
      <c r="F40" s="36">
        <v>0.05</v>
      </c>
      <c r="G40" s="37">
        <v>0.03</v>
      </c>
      <c r="H40" s="37">
        <v>0.03</v>
      </c>
      <c r="I40" s="37">
        <v>0.02</v>
      </c>
      <c r="J40" s="38">
        <v>0.02</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1uHty0Tiety6AP8MbzRCqmTj+ni2N45AejLlhnmhzXtSX3Pna7XqOEoHSAYZFISl+9zvWAIPzpYaD4Of80bKQ==" saltValue="8zLOCBRN4HO92YU/1pef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3682</v>
      </c>
      <c r="L45" s="58">
        <v>2759</v>
      </c>
      <c r="M45" s="58">
        <v>2811</v>
      </c>
      <c r="N45" s="58">
        <v>2825</v>
      </c>
      <c r="O45" s="59">
        <v>2929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1105</v>
      </c>
      <c r="L48" s="62">
        <v>1043</v>
      </c>
      <c r="M48" s="62">
        <v>743</v>
      </c>
      <c r="N48" s="62">
        <v>721</v>
      </c>
      <c r="O48" s="63">
        <v>782</v>
      </c>
      <c r="P48" s="46"/>
      <c r="Q48" s="46"/>
      <c r="R48" s="46"/>
      <c r="S48" s="46"/>
      <c r="T48" s="46"/>
      <c r="U48" s="46"/>
    </row>
    <row r="49" spans="1:21" ht="30.75" customHeight="1" x14ac:dyDescent="0.15">
      <c r="A49" s="46"/>
      <c r="B49" s="1140"/>
      <c r="C49" s="1141"/>
      <c r="D49" s="60"/>
      <c r="E49" s="1146" t="s">
        <v>14</v>
      </c>
      <c r="F49" s="1146"/>
      <c r="G49" s="1146"/>
      <c r="H49" s="1146"/>
      <c r="I49" s="1146"/>
      <c r="J49" s="1147"/>
      <c r="K49" s="61">
        <v>65</v>
      </c>
      <c r="L49" s="62">
        <v>27</v>
      </c>
      <c r="M49" s="62">
        <v>2</v>
      </c>
      <c r="N49" s="62">
        <v>2</v>
      </c>
      <c r="O49" s="63">
        <v>2</v>
      </c>
      <c r="P49" s="46"/>
      <c r="Q49" s="46"/>
      <c r="R49" s="46"/>
      <c r="S49" s="46"/>
      <c r="T49" s="46"/>
      <c r="U49" s="46"/>
    </row>
    <row r="50" spans="1:21" ht="30.75" customHeight="1" x14ac:dyDescent="0.15">
      <c r="A50" s="46"/>
      <c r="B50" s="1140"/>
      <c r="C50" s="1141"/>
      <c r="D50" s="60"/>
      <c r="E50" s="1146" t="s">
        <v>15</v>
      </c>
      <c r="F50" s="1146"/>
      <c r="G50" s="1146"/>
      <c r="H50" s="1146"/>
      <c r="I50" s="1146"/>
      <c r="J50" s="1147"/>
      <c r="K50" s="61">
        <v>214</v>
      </c>
      <c r="L50" s="62">
        <v>262</v>
      </c>
      <c r="M50" s="62">
        <v>511</v>
      </c>
      <c r="N50" s="62">
        <v>270</v>
      </c>
      <c r="O50" s="63">
        <v>475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4204</v>
      </c>
      <c r="L52" s="62">
        <v>3770</v>
      </c>
      <c r="M52" s="62">
        <v>3131</v>
      </c>
      <c r="N52" s="62">
        <v>2663</v>
      </c>
      <c r="O52" s="63">
        <v>2793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862</v>
      </c>
      <c r="L53" s="67">
        <v>321</v>
      </c>
      <c r="M53" s="67">
        <v>936</v>
      </c>
      <c r="N53" s="67">
        <v>1155</v>
      </c>
      <c r="O53" s="68">
        <v>1395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RQlT5a1dwvgBKJgjmornnTBBqbi+gmgAv1CeY/hO2rY/3+nryBZFjdKsNTZgq1lhbFEtYMAAfDzXgKKAstvZA==" saltValue="uo47Qtf0IK/d9qHFBegz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23524</v>
      </c>
      <c r="J41" s="343">
        <v>24386</v>
      </c>
      <c r="K41" s="343">
        <v>25721</v>
      </c>
      <c r="L41" s="343">
        <v>28473</v>
      </c>
      <c r="M41" s="344">
        <v>28308</v>
      </c>
    </row>
    <row r="42" spans="2:13" ht="27.75" customHeight="1" x14ac:dyDescent="0.15">
      <c r="B42" s="1171"/>
      <c r="C42" s="1172"/>
      <c r="D42" s="104"/>
      <c r="E42" s="1177" t="s">
        <v>32</v>
      </c>
      <c r="F42" s="1177"/>
      <c r="G42" s="1177"/>
      <c r="H42" s="1178"/>
      <c r="I42" s="345">
        <v>1576</v>
      </c>
      <c r="J42" s="346">
        <v>2177</v>
      </c>
      <c r="K42" s="346">
        <v>2200</v>
      </c>
      <c r="L42" s="346">
        <v>5850</v>
      </c>
      <c r="M42" s="347">
        <v>2365</v>
      </c>
    </row>
    <row r="43" spans="2:13" ht="27.75" customHeight="1" x14ac:dyDescent="0.15">
      <c r="B43" s="1171"/>
      <c r="C43" s="1172"/>
      <c r="D43" s="104"/>
      <c r="E43" s="1177" t="s">
        <v>33</v>
      </c>
      <c r="F43" s="1177"/>
      <c r="G43" s="1177"/>
      <c r="H43" s="1178"/>
      <c r="I43" s="345">
        <v>7751</v>
      </c>
      <c r="J43" s="346">
        <v>8316</v>
      </c>
      <c r="K43" s="346">
        <v>8705</v>
      </c>
      <c r="L43" s="346">
        <v>9417</v>
      </c>
      <c r="M43" s="347">
        <v>10200</v>
      </c>
    </row>
    <row r="44" spans="2:13" ht="27.75" customHeight="1" x14ac:dyDescent="0.15">
      <c r="B44" s="1171"/>
      <c r="C44" s="1172"/>
      <c r="D44" s="104"/>
      <c r="E44" s="1177" t="s">
        <v>34</v>
      </c>
      <c r="F44" s="1177"/>
      <c r="G44" s="1177"/>
      <c r="H44" s="1178"/>
      <c r="I44" s="345">
        <v>42</v>
      </c>
      <c r="J44" s="346">
        <v>13</v>
      </c>
      <c r="K44" s="346">
        <v>11</v>
      </c>
      <c r="L44" s="346">
        <v>9</v>
      </c>
      <c r="M44" s="347">
        <v>8</v>
      </c>
    </row>
    <row r="45" spans="2:13" ht="27.75" customHeight="1" x14ac:dyDescent="0.15">
      <c r="B45" s="1171"/>
      <c r="C45" s="1172"/>
      <c r="D45" s="104"/>
      <c r="E45" s="1177" t="s">
        <v>35</v>
      </c>
      <c r="F45" s="1177"/>
      <c r="G45" s="1177"/>
      <c r="H45" s="1178"/>
      <c r="I45" s="345">
        <v>8733</v>
      </c>
      <c r="J45" s="346">
        <v>8712</v>
      </c>
      <c r="K45" s="346">
        <v>8502</v>
      </c>
      <c r="L45" s="346">
        <v>8615</v>
      </c>
      <c r="M45" s="347">
        <v>8819</v>
      </c>
    </row>
    <row r="46" spans="2:13" ht="27.75" customHeight="1" x14ac:dyDescent="0.15">
      <c r="B46" s="1171"/>
      <c r="C46" s="1172"/>
      <c r="D46" s="105"/>
      <c r="E46" s="1177" t="s">
        <v>36</v>
      </c>
      <c r="F46" s="1177"/>
      <c r="G46" s="1177"/>
      <c r="H46" s="1178"/>
      <c r="I46" s="345" t="s">
        <v>487</v>
      </c>
      <c r="J46" s="346" t="s">
        <v>487</v>
      </c>
      <c r="K46" s="346" t="s">
        <v>487</v>
      </c>
      <c r="L46" s="346" t="s">
        <v>487</v>
      </c>
      <c r="M46" s="347" t="s">
        <v>487</v>
      </c>
    </row>
    <row r="47" spans="2:13" ht="27.75" customHeight="1" x14ac:dyDescent="0.15">
      <c r="B47" s="1171"/>
      <c r="C47" s="1172"/>
      <c r="D47" s="106"/>
      <c r="E47" s="1179" t="s">
        <v>37</v>
      </c>
      <c r="F47" s="1180"/>
      <c r="G47" s="1180"/>
      <c r="H47" s="1181"/>
      <c r="I47" s="345" t="s">
        <v>487</v>
      </c>
      <c r="J47" s="346" t="s">
        <v>487</v>
      </c>
      <c r="K47" s="346" t="s">
        <v>487</v>
      </c>
      <c r="L47" s="346" t="s">
        <v>487</v>
      </c>
      <c r="M47" s="347" t="s">
        <v>487</v>
      </c>
    </row>
    <row r="48" spans="2:13" ht="27.75" customHeight="1" x14ac:dyDescent="0.15">
      <c r="B48" s="1171"/>
      <c r="C48" s="1172"/>
      <c r="D48" s="104"/>
      <c r="E48" s="1177" t="s">
        <v>38</v>
      </c>
      <c r="F48" s="1177"/>
      <c r="G48" s="1177"/>
      <c r="H48" s="1178"/>
      <c r="I48" s="345" t="s">
        <v>487</v>
      </c>
      <c r="J48" s="346" t="s">
        <v>487</v>
      </c>
      <c r="K48" s="346" t="s">
        <v>487</v>
      </c>
      <c r="L48" s="346" t="s">
        <v>487</v>
      </c>
      <c r="M48" s="347" t="s">
        <v>487</v>
      </c>
    </row>
    <row r="49" spans="2:13" ht="27.75" customHeight="1" x14ac:dyDescent="0.15">
      <c r="B49" s="1173"/>
      <c r="C49" s="1174"/>
      <c r="D49" s="104"/>
      <c r="E49" s="1177" t="s">
        <v>39</v>
      </c>
      <c r="F49" s="1177"/>
      <c r="G49" s="1177"/>
      <c r="H49" s="1178"/>
      <c r="I49" s="345" t="s">
        <v>487</v>
      </c>
      <c r="J49" s="346" t="s">
        <v>487</v>
      </c>
      <c r="K49" s="346" t="s">
        <v>487</v>
      </c>
      <c r="L49" s="346" t="s">
        <v>487</v>
      </c>
      <c r="M49" s="347" t="s">
        <v>487</v>
      </c>
    </row>
    <row r="50" spans="2:13" ht="27.75" customHeight="1" x14ac:dyDescent="0.15">
      <c r="B50" s="1182" t="s">
        <v>40</v>
      </c>
      <c r="C50" s="1183"/>
      <c r="D50" s="107"/>
      <c r="E50" s="1177" t="s">
        <v>41</v>
      </c>
      <c r="F50" s="1177"/>
      <c r="G50" s="1177"/>
      <c r="H50" s="1178"/>
      <c r="I50" s="345">
        <v>32808</v>
      </c>
      <c r="J50" s="346">
        <v>34263</v>
      </c>
      <c r="K50" s="346">
        <v>39242</v>
      </c>
      <c r="L50" s="346">
        <v>43503</v>
      </c>
      <c r="M50" s="347">
        <v>48913</v>
      </c>
    </row>
    <row r="51" spans="2:13" ht="27.75" customHeight="1" x14ac:dyDescent="0.15">
      <c r="B51" s="1171"/>
      <c r="C51" s="1172"/>
      <c r="D51" s="104"/>
      <c r="E51" s="1177" t="s">
        <v>42</v>
      </c>
      <c r="F51" s="1177"/>
      <c r="G51" s="1177"/>
      <c r="H51" s="1178"/>
      <c r="I51" s="345">
        <v>10896</v>
      </c>
      <c r="J51" s="346">
        <v>12644</v>
      </c>
      <c r="K51" s="346">
        <v>13316</v>
      </c>
      <c r="L51" s="346">
        <v>13037</v>
      </c>
      <c r="M51" s="347">
        <v>13037</v>
      </c>
    </row>
    <row r="52" spans="2:13" ht="27.75" customHeight="1" x14ac:dyDescent="0.15">
      <c r="B52" s="1173"/>
      <c r="C52" s="1174"/>
      <c r="D52" s="104"/>
      <c r="E52" s="1177" t="s">
        <v>43</v>
      </c>
      <c r="F52" s="1177"/>
      <c r="G52" s="1177"/>
      <c r="H52" s="1178"/>
      <c r="I52" s="345">
        <v>15086</v>
      </c>
      <c r="J52" s="346">
        <v>14258</v>
      </c>
      <c r="K52" s="346">
        <v>13261</v>
      </c>
      <c r="L52" s="346">
        <v>14237</v>
      </c>
      <c r="M52" s="347">
        <v>13467</v>
      </c>
    </row>
    <row r="53" spans="2:13" ht="27.75" customHeight="1" thickBot="1" x14ac:dyDescent="0.2">
      <c r="B53" s="1184" t="s">
        <v>19</v>
      </c>
      <c r="C53" s="1185"/>
      <c r="D53" s="108"/>
      <c r="E53" s="1186" t="s">
        <v>44</v>
      </c>
      <c r="F53" s="1186"/>
      <c r="G53" s="1186"/>
      <c r="H53" s="1187"/>
      <c r="I53" s="348">
        <v>-17165</v>
      </c>
      <c r="J53" s="349">
        <v>-17562</v>
      </c>
      <c r="K53" s="349">
        <v>-20682</v>
      </c>
      <c r="L53" s="349">
        <v>-18413</v>
      </c>
      <c r="M53" s="350">
        <v>-25716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8WUu5gZ8Ua1slqh7BFf2/upgpQWv56+0cBGvZBEtX8v0l8ivmI3I8R7qYrLOvlsiHTFNo87Wd49kFz7bd4PYw==" saltValue="Uxx5Rw9Y8iuyMe+cSPdR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10351</v>
      </c>
      <c r="G55" s="120">
        <v>11346</v>
      </c>
      <c r="H55" s="121">
        <v>11946</v>
      </c>
    </row>
    <row r="56" spans="2:8" ht="52.5" customHeight="1" x14ac:dyDescent="0.15">
      <c r="B56" s="122"/>
      <c r="C56" s="1198" t="s">
        <v>47</v>
      </c>
      <c r="D56" s="1198"/>
      <c r="E56" s="1199"/>
      <c r="F56" s="123" t="s">
        <v>487</v>
      </c>
      <c r="G56" s="123" t="s">
        <v>487</v>
      </c>
      <c r="H56" s="124" t="s">
        <v>487</v>
      </c>
    </row>
    <row r="57" spans="2:8" ht="53.25" customHeight="1" x14ac:dyDescent="0.15">
      <c r="B57" s="122"/>
      <c r="C57" s="1200" t="s">
        <v>48</v>
      </c>
      <c r="D57" s="1200"/>
      <c r="E57" s="1201"/>
      <c r="F57" s="125">
        <v>19853</v>
      </c>
      <c r="G57" s="125">
        <v>22131</v>
      </c>
      <c r="H57" s="126">
        <v>25911</v>
      </c>
    </row>
    <row r="58" spans="2:8" ht="45.75" customHeight="1" x14ac:dyDescent="0.15">
      <c r="B58" s="127"/>
      <c r="C58" s="1188" t="s">
        <v>562</v>
      </c>
      <c r="D58" s="1189"/>
      <c r="E58" s="1190"/>
      <c r="F58" s="128">
        <v>17849</v>
      </c>
      <c r="G58" s="128">
        <v>19659</v>
      </c>
      <c r="H58" s="129">
        <v>22345</v>
      </c>
    </row>
    <row r="59" spans="2:8" ht="45.75" customHeight="1" x14ac:dyDescent="0.15">
      <c r="B59" s="127"/>
      <c r="C59" s="1188" t="s">
        <v>558</v>
      </c>
      <c r="D59" s="1189"/>
      <c r="E59" s="1190"/>
      <c r="F59" s="128">
        <v>904</v>
      </c>
      <c r="G59" s="128">
        <v>1204</v>
      </c>
      <c r="H59" s="129">
        <v>2204</v>
      </c>
    </row>
    <row r="60" spans="2:8" ht="45.75" customHeight="1" x14ac:dyDescent="0.15">
      <c r="B60" s="127"/>
      <c r="C60" s="1188" t="s">
        <v>559</v>
      </c>
      <c r="D60" s="1189"/>
      <c r="E60" s="1190"/>
      <c r="F60" s="128">
        <v>220</v>
      </c>
      <c r="G60" s="128">
        <v>431</v>
      </c>
      <c r="H60" s="129">
        <v>439</v>
      </c>
    </row>
    <row r="61" spans="2:8" ht="45.75" customHeight="1" x14ac:dyDescent="0.15">
      <c r="B61" s="127"/>
      <c r="C61" s="1188" t="s">
        <v>560</v>
      </c>
      <c r="D61" s="1189"/>
      <c r="E61" s="1190"/>
      <c r="F61" s="128">
        <v>394</v>
      </c>
      <c r="G61" s="128">
        <v>394</v>
      </c>
      <c r="H61" s="129">
        <v>394</v>
      </c>
    </row>
    <row r="62" spans="2:8" ht="45.75" customHeight="1" thickBot="1" x14ac:dyDescent="0.2">
      <c r="B62" s="130"/>
      <c r="C62" s="1191" t="s">
        <v>561</v>
      </c>
      <c r="D62" s="1192"/>
      <c r="E62" s="1193"/>
      <c r="F62" s="131">
        <v>286</v>
      </c>
      <c r="G62" s="131">
        <v>244</v>
      </c>
      <c r="H62" s="132">
        <v>239</v>
      </c>
    </row>
    <row r="63" spans="2:8" ht="52.5" customHeight="1" thickBot="1" x14ac:dyDescent="0.2">
      <c r="B63" s="133"/>
      <c r="C63" s="1194" t="s">
        <v>49</v>
      </c>
      <c r="D63" s="1194"/>
      <c r="E63" s="1195"/>
      <c r="F63" s="134">
        <v>30204</v>
      </c>
      <c r="G63" s="134">
        <v>33476</v>
      </c>
      <c r="H63" s="135">
        <v>37857</v>
      </c>
    </row>
    <row r="64" spans="2:8" x14ac:dyDescent="0.15"/>
  </sheetData>
  <sheetProtection algorithmName="SHA-512" hashValue="sUYSo9QbF+BCD+40pMjUTxTITIe7dvRIrXTkKd6X+WlDTKuMwUgLHJoSF8+OLuPHkWJpv3tTwH5N77B7r8/NPg==" saltValue="RWS2z4sKrsSE31Ar+gZZ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34668</v>
      </c>
      <c r="E3" s="154"/>
      <c r="F3" s="155">
        <v>37644</v>
      </c>
      <c r="G3" s="156"/>
      <c r="H3" s="157"/>
    </row>
    <row r="4" spans="1:8" x14ac:dyDescent="0.15">
      <c r="A4" s="158"/>
      <c r="B4" s="159"/>
      <c r="C4" s="160"/>
      <c r="D4" s="161">
        <v>28110</v>
      </c>
      <c r="E4" s="162"/>
      <c r="F4" s="163">
        <v>24939</v>
      </c>
      <c r="G4" s="164"/>
      <c r="H4" s="165"/>
    </row>
    <row r="5" spans="1:8" x14ac:dyDescent="0.15">
      <c r="A5" s="146" t="s">
        <v>519</v>
      </c>
      <c r="B5" s="151"/>
      <c r="C5" s="152"/>
      <c r="D5" s="153">
        <v>46126</v>
      </c>
      <c r="E5" s="154"/>
      <c r="F5" s="155">
        <v>39221</v>
      </c>
      <c r="G5" s="156"/>
      <c r="H5" s="157"/>
    </row>
    <row r="6" spans="1:8" x14ac:dyDescent="0.15">
      <c r="A6" s="158"/>
      <c r="B6" s="159"/>
      <c r="C6" s="160"/>
      <c r="D6" s="161">
        <v>34796</v>
      </c>
      <c r="E6" s="162"/>
      <c r="F6" s="163">
        <v>24821</v>
      </c>
      <c r="G6" s="164"/>
      <c r="H6" s="165"/>
    </row>
    <row r="7" spans="1:8" x14ac:dyDescent="0.15">
      <c r="A7" s="146" t="s">
        <v>520</v>
      </c>
      <c r="B7" s="151"/>
      <c r="C7" s="152"/>
      <c r="D7" s="153">
        <v>48412</v>
      </c>
      <c r="E7" s="154"/>
      <c r="F7" s="155">
        <v>38566</v>
      </c>
      <c r="G7" s="156"/>
      <c r="H7" s="157"/>
    </row>
    <row r="8" spans="1:8" x14ac:dyDescent="0.15">
      <c r="A8" s="158"/>
      <c r="B8" s="159"/>
      <c r="C8" s="160"/>
      <c r="D8" s="161">
        <v>31735</v>
      </c>
      <c r="E8" s="162"/>
      <c r="F8" s="163">
        <v>24059</v>
      </c>
      <c r="G8" s="164"/>
      <c r="H8" s="165"/>
    </row>
    <row r="9" spans="1:8" x14ac:dyDescent="0.15">
      <c r="A9" s="146" t="s">
        <v>521</v>
      </c>
      <c r="B9" s="151"/>
      <c r="C9" s="152"/>
      <c r="D9" s="153">
        <v>78080</v>
      </c>
      <c r="E9" s="154"/>
      <c r="F9" s="155">
        <v>35156</v>
      </c>
      <c r="G9" s="156"/>
      <c r="H9" s="157"/>
    </row>
    <row r="10" spans="1:8" x14ac:dyDescent="0.15">
      <c r="A10" s="158"/>
      <c r="B10" s="159"/>
      <c r="C10" s="160"/>
      <c r="D10" s="161">
        <v>40716</v>
      </c>
      <c r="E10" s="162"/>
      <c r="F10" s="163">
        <v>22430</v>
      </c>
      <c r="G10" s="164"/>
      <c r="H10" s="165"/>
    </row>
    <row r="11" spans="1:8" x14ac:dyDescent="0.15">
      <c r="A11" s="146" t="s">
        <v>522</v>
      </c>
      <c r="B11" s="151"/>
      <c r="C11" s="152"/>
      <c r="D11" s="153">
        <v>46860</v>
      </c>
      <c r="E11" s="154"/>
      <c r="F11" s="155">
        <v>37029</v>
      </c>
      <c r="G11" s="156"/>
      <c r="H11" s="157"/>
    </row>
    <row r="12" spans="1:8" x14ac:dyDescent="0.15">
      <c r="A12" s="158"/>
      <c r="B12" s="159"/>
      <c r="C12" s="166"/>
      <c r="D12" s="161">
        <v>29533</v>
      </c>
      <c r="E12" s="162"/>
      <c r="F12" s="163">
        <v>23232</v>
      </c>
      <c r="G12" s="164"/>
      <c r="H12" s="165"/>
    </row>
    <row r="13" spans="1:8" x14ac:dyDescent="0.15">
      <c r="A13" s="146"/>
      <c r="B13" s="151"/>
      <c r="C13" s="152"/>
      <c r="D13" s="153">
        <v>50829</v>
      </c>
      <c r="E13" s="154"/>
      <c r="F13" s="155">
        <v>37523</v>
      </c>
      <c r="G13" s="167"/>
      <c r="H13" s="157"/>
    </row>
    <row r="14" spans="1:8" x14ac:dyDescent="0.15">
      <c r="A14" s="158"/>
      <c r="B14" s="159"/>
      <c r="C14" s="160"/>
      <c r="D14" s="161">
        <v>32978</v>
      </c>
      <c r="E14" s="162"/>
      <c r="F14" s="163">
        <v>23896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10.49</v>
      </c>
      <c r="C19" s="168">
        <f>ROUND(VALUE(SUBSTITUTE(実質収支比率等に係る経年分析!G$48,"▲","-")),2)</f>
        <v>12.73</v>
      </c>
      <c r="D19" s="168">
        <f>ROUND(VALUE(SUBSTITUTE(実質収支比率等に係る経年分析!H$48,"▲","-")),2)</f>
        <v>16.04</v>
      </c>
      <c r="E19" s="168">
        <f>ROUND(VALUE(SUBSTITUTE(実質収支比率等に係る経年分析!I$48,"▲","-")),2)</f>
        <v>11.9</v>
      </c>
      <c r="F19" s="168">
        <f>ROUND(VALUE(SUBSTITUTE(実質収支比率等に係る経年分析!J$48,"▲","-")),2)</f>
        <v>9.27</v>
      </c>
    </row>
    <row r="20" spans="1:11" x14ac:dyDescent="0.15">
      <c r="A20" s="168" t="s">
        <v>53</v>
      </c>
      <c r="B20" s="168">
        <f>ROUND(VALUE(SUBSTITUTE(実質収支比率等に係る経年分析!F$47,"▲","-")),2)</f>
        <v>25.62</v>
      </c>
      <c r="C20" s="168">
        <f>ROUND(VALUE(SUBSTITUTE(実質収支比率等に係る経年分析!G$47,"▲","-")),2)</f>
        <v>24.69</v>
      </c>
      <c r="D20" s="168">
        <f>ROUND(VALUE(SUBSTITUTE(実質収支比率等に係る経年分析!H$47,"▲","-")),2)</f>
        <v>25.53</v>
      </c>
      <c r="E20" s="168">
        <f>ROUND(VALUE(SUBSTITUTE(実質収支比率等に係る経年分析!I$47,"▲","-")),2)</f>
        <v>25.99</v>
      </c>
      <c r="F20" s="168">
        <f>ROUND(VALUE(SUBSTITUTE(実質収支比率等に係る経年分析!J$47,"▲","-")),2)</f>
        <v>26.5</v>
      </c>
    </row>
    <row r="21" spans="1:11" x14ac:dyDescent="0.15">
      <c r="A21" s="168" t="s">
        <v>54</v>
      </c>
      <c r="B21" s="168">
        <f>IF(ISNUMBER(VALUE(SUBSTITUTE(実質収支比率等に係る経年分析!F$49,"▲","-"))),ROUND(VALUE(SUBSTITUTE(実質収支比率等に係る経年分析!F$49,"▲","-")),2),NA())</f>
        <v>1.41</v>
      </c>
      <c r="C21" s="168">
        <f>IF(ISNUMBER(VALUE(SUBSTITUTE(実質収支比率等に係る経年分析!G$49,"▲","-"))),ROUND(VALUE(SUBSTITUTE(実質収支比率等に係る経年分析!G$49,"▲","-")),2),NA())</f>
        <v>1.96</v>
      </c>
      <c r="D21" s="168">
        <f>IF(ISNUMBER(VALUE(SUBSTITUTE(実質収支比率等に係る経年分析!H$49,"▲","-"))),ROUND(VALUE(SUBSTITUTE(実質収支比率等に係る経年分析!H$49,"▲","-")),2),NA())</f>
        <v>2.88</v>
      </c>
      <c r="E21" s="168">
        <f>IF(ISNUMBER(VALUE(SUBSTITUTE(実質収支比率等に係る経年分析!I$49,"▲","-"))),ROUND(VALUE(SUBSTITUTE(実質収支比率等に係る経年分析!I$49,"▲","-")),2),NA())</f>
        <v>-0.73</v>
      </c>
      <c r="F21" s="168">
        <f>IF(ISNUMBER(VALUE(SUBSTITUTE(実質収支比率等に係る経年分析!J$49,"▲","-"))),ROUND(VALUE(SUBSTITUTE(実質収支比率等に係る経年分析!J$49,"▲","-")),2),NA())</f>
        <v>-0.92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駐車場事業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15">
      <c r="A31" s="169" t="str">
        <f>IF(連結実質赤字比率に係る赤字・黒字の構成分析!C$39="",NA(),連結実質赤字比率に係る赤字・黒字の構成分析!C$39)</f>
        <v>後期高齢者医療事業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介護保険事業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0.17</v>
      </c>
    </row>
    <row r="33" spans="1:16" x14ac:dyDescent="0.15">
      <c r="A33" s="169" t="str">
        <f>IF(連結実質赤字比率に係る赤字・黒字の構成分析!C$37="",NA(),連結実質赤字比率に係る赤字・黒字の構成分析!C$37)</f>
        <v>競輪事業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0.32</v>
      </c>
    </row>
    <row r="34" spans="1:16" x14ac:dyDescent="0.15">
      <c r="A34" s="169" t="str">
        <f>IF(連結実質赤字比率に係る赤字・黒字の構成分析!C$36="",NA(),連結実質赤字比率に係る赤字・黒字の構成分析!C$36)</f>
        <v>国民健康保険事業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0.57999999999999996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0.56000000000000005</v>
      </c>
    </row>
    <row r="35" spans="1:16" x14ac:dyDescent="0.15">
      <c r="A35" s="169" t="str">
        <f>IF(連結実質赤字比率に係る赤字・黒字の構成分析!C$35="",NA(),連結実質赤字比率に係る赤字・黒字の構成分析!C$35)</f>
        <v>下水道事業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1.92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3.17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4.82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10.48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16.04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11.89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9.27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4204</v>
      </c>
      <c r="E42" s="170"/>
      <c r="F42" s="170"/>
      <c r="G42" s="170">
        <f>'実質公債費比率（分子）の構造'!L$52</f>
        <v>3770</v>
      </c>
      <c r="H42" s="170"/>
      <c r="I42" s="170"/>
      <c r="J42" s="170">
        <f>'実質公債費比率（分子）の構造'!M$52</f>
        <v>3131</v>
      </c>
      <c r="K42" s="170"/>
      <c r="L42" s="170"/>
      <c r="M42" s="170">
        <f>'実質公債費比率（分子）の構造'!N$52</f>
        <v>2663</v>
      </c>
      <c r="N42" s="170"/>
      <c r="O42" s="170"/>
      <c r="P42" s="170">
        <f>'実質公債費比率（分子）の構造'!O$52</f>
        <v>2793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214</v>
      </c>
      <c r="C44" s="170"/>
      <c r="D44" s="170"/>
      <c r="E44" s="170">
        <f>'実質公債費比率（分子）の構造'!L$50</f>
        <v>262</v>
      </c>
      <c r="F44" s="170"/>
      <c r="G44" s="170"/>
      <c r="H44" s="170">
        <f>'実質公債費比率（分子）の構造'!M$50</f>
        <v>511</v>
      </c>
      <c r="I44" s="170"/>
      <c r="J44" s="170"/>
      <c r="K44" s="170">
        <f>'実質公債費比率（分子）の構造'!N$50</f>
        <v>270</v>
      </c>
      <c r="L44" s="170"/>
      <c r="M44" s="170"/>
      <c r="N44" s="170">
        <f>'実質公債費比率（分子）の構造'!O$50</f>
        <v>475</v>
      </c>
      <c r="O44" s="170"/>
      <c r="P44" s="170"/>
    </row>
    <row r="45" spans="1:16" x14ac:dyDescent="0.15">
      <c r="A45" s="170" t="s">
        <v>63</v>
      </c>
      <c r="B45" s="170">
        <f>'実質公債費比率（分子）の構造'!K$49</f>
        <v>65</v>
      </c>
      <c r="C45" s="170"/>
      <c r="D45" s="170"/>
      <c r="E45" s="170">
        <f>'実質公債費比率（分子）の構造'!L$49</f>
        <v>27</v>
      </c>
      <c r="F45" s="170"/>
      <c r="G45" s="170"/>
      <c r="H45" s="170">
        <f>'実質公債費比率（分子）の構造'!M$49</f>
        <v>2</v>
      </c>
      <c r="I45" s="170"/>
      <c r="J45" s="170"/>
      <c r="K45" s="170">
        <f>'実質公債費比率（分子）の構造'!N$49</f>
        <v>2</v>
      </c>
      <c r="L45" s="170"/>
      <c r="M45" s="170"/>
      <c r="N45" s="170">
        <f>'実質公債費比率（分子）の構造'!O$49</f>
        <v>2</v>
      </c>
      <c r="O45" s="170"/>
      <c r="P45" s="170"/>
    </row>
    <row r="46" spans="1:16" x14ac:dyDescent="0.15">
      <c r="A46" s="170" t="s">
        <v>64</v>
      </c>
      <c r="B46" s="170">
        <f>'実質公債費比率（分子）の構造'!K$48</f>
        <v>1105</v>
      </c>
      <c r="C46" s="170"/>
      <c r="D46" s="170"/>
      <c r="E46" s="170">
        <f>'実質公債費比率（分子）の構造'!L$48</f>
        <v>1043</v>
      </c>
      <c r="F46" s="170"/>
      <c r="G46" s="170"/>
      <c r="H46" s="170">
        <f>'実質公債費比率（分子）の構造'!M$48</f>
        <v>743</v>
      </c>
      <c r="I46" s="170"/>
      <c r="J46" s="170"/>
      <c r="K46" s="170">
        <f>'実質公債費比率（分子）の構造'!N$48</f>
        <v>721</v>
      </c>
      <c r="L46" s="170"/>
      <c r="M46" s="170"/>
      <c r="N46" s="170">
        <f>'実質公債費比率（分子）の構造'!O$48</f>
        <v>782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3682</v>
      </c>
      <c r="C49" s="170"/>
      <c r="D49" s="170"/>
      <c r="E49" s="170">
        <f>'実質公債費比率（分子）の構造'!L$45</f>
        <v>2759</v>
      </c>
      <c r="F49" s="170"/>
      <c r="G49" s="170"/>
      <c r="H49" s="170">
        <f>'実質公債費比率（分子）の構造'!M$45</f>
        <v>2811</v>
      </c>
      <c r="I49" s="170"/>
      <c r="J49" s="170"/>
      <c r="K49" s="170">
        <f>'実質公債費比率（分子）の構造'!N$45</f>
        <v>2825</v>
      </c>
      <c r="L49" s="170"/>
      <c r="M49" s="170"/>
      <c r="N49" s="170">
        <f>'実質公債費比率（分子）の構造'!O$45</f>
        <v>2929</v>
      </c>
      <c r="O49" s="170"/>
      <c r="P49" s="170"/>
    </row>
    <row r="50" spans="1:16" x14ac:dyDescent="0.15">
      <c r="A50" s="170" t="s">
        <v>67</v>
      </c>
      <c r="B50" s="170" t="e">
        <f>NA()</f>
        <v>#N/A</v>
      </c>
      <c r="C50" s="170">
        <f>IF(ISNUMBER('実質公債費比率（分子）の構造'!K$53),'実質公債費比率（分子）の構造'!K$53,NA())</f>
        <v>862</v>
      </c>
      <c r="D50" s="170" t="e">
        <f>NA()</f>
        <v>#N/A</v>
      </c>
      <c r="E50" s="170" t="e">
        <f>NA()</f>
        <v>#N/A</v>
      </c>
      <c r="F50" s="170">
        <f>IF(ISNUMBER('実質公債費比率（分子）の構造'!L$53),'実質公債費比率（分子）の構造'!L$53,NA())</f>
        <v>321</v>
      </c>
      <c r="G50" s="170" t="e">
        <f>NA()</f>
        <v>#N/A</v>
      </c>
      <c r="H50" s="170" t="e">
        <f>NA()</f>
        <v>#N/A</v>
      </c>
      <c r="I50" s="170">
        <f>IF(ISNUMBER('実質公債費比率（分子）の構造'!M$53),'実質公債費比率（分子）の構造'!M$53,NA())</f>
        <v>936</v>
      </c>
      <c r="J50" s="170" t="e">
        <f>NA()</f>
        <v>#N/A</v>
      </c>
      <c r="K50" s="170" t="e">
        <f>NA()</f>
        <v>#N/A</v>
      </c>
      <c r="L50" s="170">
        <f>IF(ISNUMBER('実質公債費比率（分子）の構造'!N$53),'実質公債費比率（分子）の構造'!N$53,NA())</f>
        <v>1155</v>
      </c>
      <c r="M50" s="170" t="e">
        <f>NA()</f>
        <v>#N/A</v>
      </c>
      <c r="N50" s="170" t="e">
        <f>NA()</f>
        <v>#N/A</v>
      </c>
      <c r="O50" s="170">
        <f>IF(ISNUMBER('実質公債費比率（分子）の構造'!O$53),'実質公債費比率（分子）の構造'!O$53,NA())</f>
        <v>1395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15086</v>
      </c>
      <c r="E56" s="169"/>
      <c r="F56" s="169"/>
      <c r="G56" s="169">
        <f>'将来負担比率（分子）の構造'!J$52</f>
        <v>14258</v>
      </c>
      <c r="H56" s="169"/>
      <c r="I56" s="169"/>
      <c r="J56" s="169">
        <f>'将来負担比率（分子）の構造'!K$52</f>
        <v>13261</v>
      </c>
      <c r="K56" s="169"/>
      <c r="L56" s="169"/>
      <c r="M56" s="169">
        <f>'将来負担比率（分子）の構造'!L$52</f>
        <v>14237</v>
      </c>
      <c r="N56" s="169"/>
      <c r="O56" s="169"/>
      <c r="P56" s="169">
        <f>'将来負担比率（分子）の構造'!M$52</f>
        <v>13467</v>
      </c>
    </row>
    <row r="57" spans="1:16" x14ac:dyDescent="0.15">
      <c r="A57" s="169" t="s">
        <v>42</v>
      </c>
      <c r="B57" s="169"/>
      <c r="C57" s="169"/>
      <c r="D57" s="169">
        <f>'将来負担比率（分子）の構造'!I$51</f>
        <v>10896</v>
      </c>
      <c r="E57" s="169"/>
      <c r="F57" s="169"/>
      <c r="G57" s="169">
        <f>'将来負担比率（分子）の構造'!J$51</f>
        <v>12644</v>
      </c>
      <c r="H57" s="169"/>
      <c r="I57" s="169"/>
      <c r="J57" s="169">
        <f>'将来負担比率（分子）の構造'!K$51</f>
        <v>13316</v>
      </c>
      <c r="K57" s="169"/>
      <c r="L57" s="169"/>
      <c r="M57" s="169">
        <f>'将来負担比率（分子）の構造'!L$51</f>
        <v>13037</v>
      </c>
      <c r="N57" s="169"/>
      <c r="O57" s="169"/>
      <c r="P57" s="169">
        <f>'将来負担比率（分子）の構造'!M$51</f>
        <v>13037</v>
      </c>
    </row>
    <row r="58" spans="1:16" x14ac:dyDescent="0.15">
      <c r="A58" s="169" t="s">
        <v>41</v>
      </c>
      <c r="B58" s="169"/>
      <c r="C58" s="169"/>
      <c r="D58" s="169">
        <f>'将来負担比率（分子）の構造'!I$50</f>
        <v>32808</v>
      </c>
      <c r="E58" s="169"/>
      <c r="F58" s="169"/>
      <c r="G58" s="169">
        <f>'将来負担比率（分子）の構造'!J$50</f>
        <v>34263</v>
      </c>
      <c r="H58" s="169"/>
      <c r="I58" s="169"/>
      <c r="J58" s="169">
        <f>'将来負担比率（分子）の構造'!K$50</f>
        <v>39242</v>
      </c>
      <c r="K58" s="169"/>
      <c r="L58" s="169"/>
      <c r="M58" s="169">
        <f>'将来負担比率（分子）の構造'!L$50</f>
        <v>43503</v>
      </c>
      <c r="N58" s="169"/>
      <c r="O58" s="169"/>
      <c r="P58" s="169">
        <f>'将来負担比率（分子）の構造'!M$50</f>
        <v>48913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8733</v>
      </c>
      <c r="C62" s="169"/>
      <c r="D62" s="169"/>
      <c r="E62" s="169">
        <f>'将来負担比率（分子）の構造'!J$45</f>
        <v>8712</v>
      </c>
      <c r="F62" s="169"/>
      <c r="G62" s="169"/>
      <c r="H62" s="169">
        <f>'将来負担比率（分子）の構造'!K$45</f>
        <v>8502</v>
      </c>
      <c r="I62" s="169"/>
      <c r="J62" s="169"/>
      <c r="K62" s="169">
        <f>'将来負担比率（分子）の構造'!L$45</f>
        <v>8615</v>
      </c>
      <c r="L62" s="169"/>
      <c r="M62" s="169"/>
      <c r="N62" s="169">
        <f>'将来負担比率（分子）の構造'!M$45</f>
        <v>8819</v>
      </c>
      <c r="O62" s="169"/>
      <c r="P62" s="169"/>
    </row>
    <row r="63" spans="1:16" x14ac:dyDescent="0.15">
      <c r="A63" s="169" t="s">
        <v>34</v>
      </c>
      <c r="B63" s="169">
        <f>'将来負担比率（分子）の構造'!I$44</f>
        <v>42</v>
      </c>
      <c r="C63" s="169"/>
      <c r="D63" s="169"/>
      <c r="E63" s="169">
        <f>'将来負担比率（分子）の構造'!J$44</f>
        <v>13</v>
      </c>
      <c r="F63" s="169"/>
      <c r="G63" s="169"/>
      <c r="H63" s="169">
        <f>'将来負担比率（分子）の構造'!K$44</f>
        <v>11</v>
      </c>
      <c r="I63" s="169"/>
      <c r="J63" s="169"/>
      <c r="K63" s="169">
        <f>'将来負担比率（分子）の構造'!L$44</f>
        <v>9</v>
      </c>
      <c r="L63" s="169"/>
      <c r="M63" s="169"/>
      <c r="N63" s="169">
        <f>'将来負担比率（分子）の構造'!M$44</f>
        <v>8</v>
      </c>
      <c r="O63" s="169"/>
      <c r="P63" s="169"/>
    </row>
    <row r="64" spans="1:16" x14ac:dyDescent="0.15">
      <c r="A64" s="169" t="s">
        <v>33</v>
      </c>
      <c r="B64" s="169">
        <f>'将来負担比率（分子）の構造'!I$43</f>
        <v>7751</v>
      </c>
      <c r="C64" s="169"/>
      <c r="D64" s="169"/>
      <c r="E64" s="169">
        <f>'将来負担比率（分子）の構造'!J$43</f>
        <v>8316</v>
      </c>
      <c r="F64" s="169"/>
      <c r="G64" s="169"/>
      <c r="H64" s="169">
        <f>'将来負担比率（分子）の構造'!K$43</f>
        <v>8705</v>
      </c>
      <c r="I64" s="169"/>
      <c r="J64" s="169"/>
      <c r="K64" s="169">
        <f>'将来負担比率（分子）の構造'!L$43</f>
        <v>9417</v>
      </c>
      <c r="L64" s="169"/>
      <c r="M64" s="169"/>
      <c r="N64" s="169">
        <f>'将来負担比率（分子）の構造'!M$43</f>
        <v>10200</v>
      </c>
      <c r="O64" s="169"/>
      <c r="P64" s="169"/>
    </row>
    <row r="65" spans="1:16" x14ac:dyDescent="0.15">
      <c r="A65" s="169" t="s">
        <v>32</v>
      </c>
      <c r="B65" s="169">
        <f>'将来負担比率（分子）の構造'!I$42</f>
        <v>1576</v>
      </c>
      <c r="C65" s="169"/>
      <c r="D65" s="169"/>
      <c r="E65" s="169">
        <f>'将来負担比率（分子）の構造'!J$42</f>
        <v>2177</v>
      </c>
      <c r="F65" s="169"/>
      <c r="G65" s="169"/>
      <c r="H65" s="169">
        <f>'将来負担比率（分子）の構造'!K$42</f>
        <v>2200</v>
      </c>
      <c r="I65" s="169"/>
      <c r="J65" s="169"/>
      <c r="K65" s="169">
        <f>'将来負担比率（分子）の構造'!L$42</f>
        <v>5850</v>
      </c>
      <c r="L65" s="169"/>
      <c r="M65" s="169"/>
      <c r="N65" s="169">
        <f>'将来負担比率（分子）の構造'!M$42</f>
        <v>2365</v>
      </c>
      <c r="O65" s="169"/>
      <c r="P65" s="169"/>
    </row>
    <row r="66" spans="1:16" x14ac:dyDescent="0.15">
      <c r="A66" s="169" t="s">
        <v>31</v>
      </c>
      <c r="B66" s="169">
        <f>'将来負担比率（分子）の構造'!I$41</f>
        <v>23524</v>
      </c>
      <c r="C66" s="169"/>
      <c r="D66" s="169"/>
      <c r="E66" s="169">
        <f>'将来負担比率（分子）の構造'!J$41</f>
        <v>24386</v>
      </c>
      <c r="F66" s="169"/>
      <c r="G66" s="169"/>
      <c r="H66" s="169">
        <f>'将来負担比率（分子）の構造'!K$41</f>
        <v>25721</v>
      </c>
      <c r="I66" s="169"/>
      <c r="J66" s="169"/>
      <c r="K66" s="169">
        <f>'将来負担比率（分子）の構造'!L$41</f>
        <v>28473</v>
      </c>
      <c r="L66" s="169"/>
      <c r="M66" s="169"/>
      <c r="N66" s="169">
        <f>'将来負担比率（分子）の構造'!M$41</f>
        <v>28308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10351</v>
      </c>
      <c r="C72" s="173">
        <f>基金残高に係る経年分析!G55</f>
        <v>11346</v>
      </c>
      <c r="D72" s="173">
        <f>基金残高に係る経年分析!H55</f>
        <v>11946</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19853</v>
      </c>
      <c r="C74" s="173">
        <f>基金残高に係る経年分析!G57</f>
        <v>22131</v>
      </c>
      <c r="D74" s="173">
        <f>基金残高に係る経年分析!H57</f>
        <v>25911</v>
      </c>
    </row>
  </sheetData>
  <sheetProtection algorithmName="SHA-512" hashValue="2b2UDx+KEPaZtgU+tNY5Y/fIAHHNoORIt8SUDX4kONfL024G5rc4Sw51GaHJPdDqpwYqPgXIVSHJuJ05mn62uw==" saltValue="/4T2zCTlqa8el3jYSotJ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41559071</v>
      </c>
      <c r="S5" s="600"/>
      <c r="T5" s="600"/>
      <c r="U5" s="600"/>
      <c r="V5" s="600"/>
      <c r="W5" s="600"/>
      <c r="X5" s="600"/>
      <c r="Y5" s="601"/>
      <c r="Z5" s="602">
        <v>43.7</v>
      </c>
      <c r="AA5" s="602"/>
      <c r="AB5" s="602"/>
      <c r="AC5" s="602"/>
      <c r="AD5" s="603">
        <v>38310111</v>
      </c>
      <c r="AE5" s="603"/>
      <c r="AF5" s="603"/>
      <c r="AG5" s="603"/>
      <c r="AH5" s="603"/>
      <c r="AI5" s="603"/>
      <c r="AJ5" s="603"/>
      <c r="AK5" s="603"/>
      <c r="AL5" s="604">
        <v>83.1</v>
      </c>
      <c r="AM5" s="605"/>
      <c r="AN5" s="605"/>
      <c r="AO5" s="606"/>
      <c r="AP5" s="596" t="s">
        <v>216</v>
      </c>
      <c r="AQ5" s="597"/>
      <c r="AR5" s="597"/>
      <c r="AS5" s="597"/>
      <c r="AT5" s="597"/>
      <c r="AU5" s="597"/>
      <c r="AV5" s="597"/>
      <c r="AW5" s="597"/>
      <c r="AX5" s="597"/>
      <c r="AY5" s="597"/>
      <c r="AZ5" s="597"/>
      <c r="BA5" s="597"/>
      <c r="BB5" s="597"/>
      <c r="BC5" s="597"/>
      <c r="BD5" s="597"/>
      <c r="BE5" s="597"/>
      <c r="BF5" s="598"/>
      <c r="BG5" s="610">
        <v>38310100</v>
      </c>
      <c r="BH5" s="611"/>
      <c r="BI5" s="611"/>
      <c r="BJ5" s="611"/>
      <c r="BK5" s="611"/>
      <c r="BL5" s="611"/>
      <c r="BM5" s="611"/>
      <c r="BN5" s="612"/>
      <c r="BO5" s="613">
        <v>92.2</v>
      </c>
      <c r="BP5" s="613"/>
      <c r="BQ5" s="613"/>
      <c r="BR5" s="613"/>
      <c r="BS5" s="614">
        <v>485372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295707</v>
      </c>
      <c r="S6" s="611"/>
      <c r="T6" s="611"/>
      <c r="U6" s="611"/>
      <c r="V6" s="611"/>
      <c r="W6" s="611"/>
      <c r="X6" s="611"/>
      <c r="Y6" s="612"/>
      <c r="Z6" s="613">
        <v>0.3</v>
      </c>
      <c r="AA6" s="613"/>
      <c r="AB6" s="613"/>
      <c r="AC6" s="613"/>
      <c r="AD6" s="614">
        <v>295707</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38310100</v>
      </c>
      <c r="BH6" s="611"/>
      <c r="BI6" s="611"/>
      <c r="BJ6" s="611"/>
      <c r="BK6" s="611"/>
      <c r="BL6" s="611"/>
      <c r="BM6" s="611"/>
      <c r="BN6" s="612"/>
      <c r="BO6" s="613">
        <v>92.2</v>
      </c>
      <c r="BP6" s="613"/>
      <c r="BQ6" s="613"/>
      <c r="BR6" s="613"/>
      <c r="BS6" s="614">
        <v>485372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434468</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434391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58127</v>
      </c>
      <c r="S7" s="611"/>
      <c r="T7" s="611"/>
      <c r="U7" s="611"/>
      <c r="V7" s="611"/>
      <c r="W7" s="611"/>
      <c r="X7" s="611"/>
      <c r="Y7" s="612"/>
      <c r="Z7" s="613">
        <v>0.1</v>
      </c>
      <c r="AA7" s="613"/>
      <c r="AB7" s="613"/>
      <c r="AC7" s="613"/>
      <c r="AD7" s="614">
        <v>58127</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17783050</v>
      </c>
      <c r="BH7" s="611"/>
      <c r="BI7" s="611"/>
      <c r="BJ7" s="611"/>
      <c r="BK7" s="611"/>
      <c r="BL7" s="611"/>
      <c r="BM7" s="611"/>
      <c r="BN7" s="612"/>
      <c r="BO7" s="613">
        <v>42.8</v>
      </c>
      <c r="BP7" s="613"/>
      <c r="BQ7" s="613"/>
      <c r="BR7" s="613"/>
      <c r="BS7" s="614">
        <v>485372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9116436</v>
      </c>
      <c r="CS7" s="611"/>
      <c r="CT7" s="611"/>
      <c r="CU7" s="611"/>
      <c r="CV7" s="611"/>
      <c r="CW7" s="611"/>
      <c r="CX7" s="611"/>
      <c r="CY7" s="612"/>
      <c r="CZ7" s="613">
        <v>10.199999999999999</v>
      </c>
      <c r="DA7" s="613"/>
      <c r="DB7" s="613"/>
      <c r="DC7" s="613"/>
      <c r="DD7" s="619">
        <v>7401</v>
      </c>
      <c r="DE7" s="611"/>
      <c r="DF7" s="611"/>
      <c r="DG7" s="611"/>
      <c r="DH7" s="611"/>
      <c r="DI7" s="611"/>
      <c r="DJ7" s="611"/>
      <c r="DK7" s="611"/>
      <c r="DL7" s="611"/>
      <c r="DM7" s="611"/>
      <c r="DN7" s="611"/>
      <c r="DO7" s="611"/>
      <c r="DP7" s="612"/>
      <c r="DQ7" s="619">
        <v>8297571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309767</v>
      </c>
      <c r="S8" s="611"/>
      <c r="T8" s="611"/>
      <c r="U8" s="611"/>
      <c r="V8" s="611"/>
      <c r="W8" s="611"/>
      <c r="X8" s="611"/>
      <c r="Y8" s="612"/>
      <c r="Z8" s="613">
        <v>0.3</v>
      </c>
      <c r="AA8" s="613"/>
      <c r="AB8" s="613"/>
      <c r="AC8" s="613"/>
      <c r="AD8" s="614">
        <v>309767</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349472</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45384702</v>
      </c>
      <c r="CS8" s="611"/>
      <c r="CT8" s="611"/>
      <c r="CU8" s="611"/>
      <c r="CV8" s="611"/>
      <c r="CW8" s="611"/>
      <c r="CX8" s="611"/>
      <c r="CY8" s="612"/>
      <c r="CZ8" s="613">
        <v>50.7</v>
      </c>
      <c r="DA8" s="613"/>
      <c r="DB8" s="613"/>
      <c r="DC8" s="613"/>
      <c r="DD8" s="619">
        <v>390202</v>
      </c>
      <c r="DE8" s="611"/>
      <c r="DF8" s="611"/>
      <c r="DG8" s="611"/>
      <c r="DH8" s="611"/>
      <c r="DI8" s="611"/>
      <c r="DJ8" s="611"/>
      <c r="DK8" s="611"/>
      <c r="DL8" s="611"/>
      <c r="DM8" s="611"/>
      <c r="DN8" s="611"/>
      <c r="DO8" s="611"/>
      <c r="DP8" s="612"/>
      <c r="DQ8" s="619">
        <v>21566358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333998</v>
      </c>
      <c r="S9" s="611"/>
      <c r="T9" s="611"/>
      <c r="U9" s="611"/>
      <c r="V9" s="611"/>
      <c r="W9" s="611"/>
      <c r="X9" s="611"/>
      <c r="Y9" s="612"/>
      <c r="Z9" s="613">
        <v>0.4</v>
      </c>
      <c r="AA9" s="613"/>
      <c r="AB9" s="613"/>
      <c r="AC9" s="613"/>
      <c r="AD9" s="614">
        <v>333998</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13997833</v>
      </c>
      <c r="BH9" s="611"/>
      <c r="BI9" s="611"/>
      <c r="BJ9" s="611"/>
      <c r="BK9" s="611"/>
      <c r="BL9" s="611"/>
      <c r="BM9" s="611"/>
      <c r="BN9" s="612"/>
      <c r="BO9" s="613">
        <v>33.700000000000003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8110149</v>
      </c>
      <c r="CS9" s="611"/>
      <c r="CT9" s="611"/>
      <c r="CU9" s="611"/>
      <c r="CV9" s="611"/>
      <c r="CW9" s="611"/>
      <c r="CX9" s="611"/>
      <c r="CY9" s="612"/>
      <c r="CZ9" s="613">
        <v>9.1</v>
      </c>
      <c r="DA9" s="613"/>
      <c r="DB9" s="613"/>
      <c r="DC9" s="613"/>
      <c r="DD9" s="619">
        <v>933578</v>
      </c>
      <c r="DE9" s="611"/>
      <c r="DF9" s="611"/>
      <c r="DG9" s="611"/>
      <c r="DH9" s="611"/>
      <c r="DI9" s="611"/>
      <c r="DJ9" s="611"/>
      <c r="DK9" s="611"/>
      <c r="DL9" s="611"/>
      <c r="DM9" s="611"/>
      <c r="DN9" s="611"/>
      <c r="DO9" s="611"/>
      <c r="DP9" s="612"/>
      <c r="DQ9" s="619">
        <v>5931316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1031277</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647432</v>
      </c>
      <c r="CS10" s="611"/>
      <c r="CT10" s="611"/>
      <c r="CU10" s="611"/>
      <c r="CV10" s="611"/>
      <c r="CW10" s="611"/>
      <c r="CX10" s="611"/>
      <c r="CY10" s="612"/>
      <c r="CZ10" s="613">
        <v>0.7</v>
      </c>
      <c r="DA10" s="613"/>
      <c r="DB10" s="613"/>
      <c r="DC10" s="613"/>
      <c r="DD10" s="619" t="s">
        <v>122</v>
      </c>
      <c r="DE10" s="611"/>
      <c r="DF10" s="611"/>
      <c r="DG10" s="611"/>
      <c r="DH10" s="611"/>
      <c r="DI10" s="611"/>
      <c r="DJ10" s="611"/>
      <c r="DK10" s="611"/>
      <c r="DL10" s="611"/>
      <c r="DM10" s="611"/>
      <c r="DN10" s="611"/>
      <c r="DO10" s="611"/>
      <c r="DP10" s="612"/>
      <c r="DQ10" s="619">
        <v>584759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4800803</v>
      </c>
      <c r="S11" s="611"/>
      <c r="T11" s="611"/>
      <c r="U11" s="611"/>
      <c r="V11" s="611"/>
      <c r="W11" s="611"/>
      <c r="X11" s="611"/>
      <c r="Y11" s="612"/>
      <c r="Z11" s="615">
        <v>5</v>
      </c>
      <c r="AA11" s="616"/>
      <c r="AB11" s="616"/>
      <c r="AC11" s="622"/>
      <c r="AD11" s="619">
        <v>4800803</v>
      </c>
      <c r="AE11" s="611"/>
      <c r="AF11" s="611"/>
      <c r="AG11" s="611"/>
      <c r="AH11" s="611"/>
      <c r="AI11" s="611"/>
      <c r="AJ11" s="611"/>
      <c r="AK11" s="612"/>
      <c r="AL11" s="615">
        <v>10.4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2404468</v>
      </c>
      <c r="BH11" s="611"/>
      <c r="BI11" s="611"/>
      <c r="BJ11" s="611"/>
      <c r="BK11" s="611"/>
      <c r="BL11" s="611"/>
      <c r="BM11" s="611"/>
      <c r="BN11" s="612"/>
      <c r="BO11" s="613">
        <v>5.8</v>
      </c>
      <c r="BP11" s="613"/>
      <c r="BQ11" s="613"/>
      <c r="BR11" s="613"/>
      <c r="BS11" s="614">
        <v>485372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157269</v>
      </c>
      <c r="CS11" s="611"/>
      <c r="CT11" s="611"/>
      <c r="CU11" s="611"/>
      <c r="CV11" s="611"/>
      <c r="CW11" s="611"/>
      <c r="CX11" s="611"/>
      <c r="CY11" s="612"/>
      <c r="CZ11" s="613">
        <v>0.2</v>
      </c>
      <c r="DA11" s="613"/>
      <c r="DB11" s="613"/>
      <c r="DC11" s="613"/>
      <c r="DD11" s="619">
        <v>48018</v>
      </c>
      <c r="DE11" s="611"/>
      <c r="DF11" s="611"/>
      <c r="DG11" s="611"/>
      <c r="DH11" s="611"/>
      <c r="DI11" s="611"/>
      <c r="DJ11" s="611"/>
      <c r="DK11" s="611"/>
      <c r="DL11" s="611"/>
      <c r="DM11" s="611"/>
      <c r="DN11" s="611"/>
      <c r="DO11" s="611"/>
      <c r="DP11" s="612"/>
      <c r="DQ11" s="619">
        <v>113988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18945393</v>
      </c>
      <c r="BH12" s="611"/>
      <c r="BI12" s="611"/>
      <c r="BJ12" s="611"/>
      <c r="BK12" s="611"/>
      <c r="BL12" s="611"/>
      <c r="BM12" s="611"/>
      <c r="BN12" s="612"/>
      <c r="BO12" s="613">
        <v>45.6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414317</v>
      </c>
      <c r="CS12" s="611"/>
      <c r="CT12" s="611"/>
      <c r="CU12" s="611"/>
      <c r="CV12" s="611"/>
      <c r="CW12" s="611"/>
      <c r="CX12" s="611"/>
      <c r="CY12" s="612"/>
      <c r="CZ12" s="613">
        <v>0.5</v>
      </c>
      <c r="DA12" s="613"/>
      <c r="DB12" s="613"/>
      <c r="DC12" s="613"/>
      <c r="DD12" s="619">
        <v>2662</v>
      </c>
      <c r="DE12" s="611"/>
      <c r="DF12" s="611"/>
      <c r="DG12" s="611"/>
      <c r="DH12" s="611"/>
      <c r="DI12" s="611"/>
      <c r="DJ12" s="611"/>
      <c r="DK12" s="611"/>
      <c r="DL12" s="611"/>
      <c r="DM12" s="611"/>
      <c r="DN12" s="611"/>
      <c r="DO12" s="611"/>
      <c r="DP12" s="612"/>
      <c r="DQ12" s="619">
        <v>377936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18532693</v>
      </c>
      <c r="BH13" s="611"/>
      <c r="BI13" s="611"/>
      <c r="BJ13" s="611"/>
      <c r="BK13" s="611"/>
      <c r="BL13" s="611"/>
      <c r="BM13" s="611"/>
      <c r="BN13" s="612"/>
      <c r="BO13" s="613">
        <v>44.6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5941357</v>
      </c>
      <c r="CS13" s="611"/>
      <c r="CT13" s="611"/>
      <c r="CU13" s="611"/>
      <c r="CV13" s="611"/>
      <c r="CW13" s="611"/>
      <c r="CX13" s="611"/>
      <c r="CY13" s="612"/>
      <c r="CZ13" s="613">
        <v>6.6</v>
      </c>
      <c r="DA13" s="613"/>
      <c r="DB13" s="613"/>
      <c r="DC13" s="613"/>
      <c r="DD13" s="619">
        <v>1696755</v>
      </c>
      <c r="DE13" s="611"/>
      <c r="DF13" s="611"/>
      <c r="DG13" s="611"/>
      <c r="DH13" s="611"/>
      <c r="DI13" s="611"/>
      <c r="DJ13" s="611"/>
      <c r="DK13" s="611"/>
      <c r="DL13" s="611"/>
      <c r="DM13" s="611"/>
      <c r="DN13" s="611"/>
      <c r="DO13" s="611"/>
      <c r="DP13" s="612"/>
      <c r="DQ13" s="619">
        <v>4842178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2206</v>
      </c>
      <c r="S14" s="611"/>
      <c r="T14" s="611"/>
      <c r="U14" s="611"/>
      <c r="V14" s="611"/>
      <c r="W14" s="611"/>
      <c r="X14" s="611"/>
      <c r="Y14" s="612"/>
      <c r="Z14" s="613">
        <v>0</v>
      </c>
      <c r="AA14" s="613"/>
      <c r="AB14" s="613"/>
      <c r="AC14" s="613"/>
      <c r="AD14" s="614">
        <v>2206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239397</v>
      </c>
      <c r="BH14" s="611"/>
      <c r="BI14" s="611"/>
      <c r="BJ14" s="611"/>
      <c r="BK14" s="611"/>
      <c r="BL14" s="611"/>
      <c r="BM14" s="611"/>
      <c r="BN14" s="612"/>
      <c r="BO14" s="613">
        <v>0.6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2535909</v>
      </c>
      <c r="CS14" s="611"/>
      <c r="CT14" s="611"/>
      <c r="CU14" s="611"/>
      <c r="CV14" s="611"/>
      <c r="CW14" s="611"/>
      <c r="CX14" s="611"/>
      <c r="CY14" s="612"/>
      <c r="CZ14" s="613">
        <v>2.8</v>
      </c>
      <c r="DA14" s="613"/>
      <c r="DB14" s="613"/>
      <c r="DC14" s="613"/>
      <c r="DD14" s="619">
        <v>454160</v>
      </c>
      <c r="DE14" s="611"/>
      <c r="DF14" s="611"/>
      <c r="DG14" s="611"/>
      <c r="DH14" s="611"/>
      <c r="DI14" s="611"/>
      <c r="DJ14" s="611"/>
      <c r="DK14" s="611"/>
      <c r="DL14" s="611"/>
      <c r="DM14" s="611"/>
      <c r="DN14" s="611"/>
      <c r="DO14" s="611"/>
      <c r="DP14" s="612"/>
      <c r="DQ14" s="619">
        <v>1690767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1342260</v>
      </c>
      <c r="BH15" s="611"/>
      <c r="BI15" s="611"/>
      <c r="BJ15" s="611"/>
      <c r="BK15" s="611"/>
      <c r="BL15" s="611"/>
      <c r="BM15" s="611"/>
      <c r="BN15" s="612"/>
      <c r="BO15" s="613">
        <v>3.2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13514464</v>
      </c>
      <c r="CS15" s="611"/>
      <c r="CT15" s="611"/>
      <c r="CU15" s="611"/>
      <c r="CV15" s="611"/>
      <c r="CW15" s="611"/>
      <c r="CX15" s="611"/>
      <c r="CY15" s="612"/>
      <c r="CZ15" s="613">
        <v>15.1</v>
      </c>
      <c r="DA15" s="613"/>
      <c r="DB15" s="613"/>
      <c r="DC15" s="613"/>
      <c r="DD15" s="619">
        <v>5174994</v>
      </c>
      <c r="DE15" s="611"/>
      <c r="DF15" s="611"/>
      <c r="DG15" s="611"/>
      <c r="DH15" s="611"/>
      <c r="DI15" s="611"/>
      <c r="DJ15" s="611"/>
      <c r="DK15" s="611"/>
      <c r="DL15" s="611"/>
      <c r="DM15" s="611"/>
      <c r="DN15" s="611"/>
      <c r="DO15" s="611"/>
      <c r="DP15" s="612"/>
      <c r="DQ15" s="619">
        <v>7766241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82537</v>
      </c>
      <c r="S16" s="611"/>
      <c r="T16" s="611"/>
      <c r="U16" s="611"/>
      <c r="V16" s="611"/>
      <c r="W16" s="611"/>
      <c r="X16" s="611"/>
      <c r="Y16" s="612"/>
      <c r="Z16" s="613">
        <v>0.1</v>
      </c>
      <c r="AA16" s="613"/>
      <c r="AB16" s="613"/>
      <c r="AC16" s="613"/>
      <c r="AD16" s="614">
        <v>82537</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327691</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41121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1328111</v>
      </c>
      <c r="S17" s="611"/>
      <c r="T17" s="611"/>
      <c r="U17" s="611"/>
      <c r="V17" s="611"/>
      <c r="W17" s="611"/>
      <c r="X17" s="611"/>
      <c r="Y17" s="612"/>
      <c r="Z17" s="613">
        <v>1.4</v>
      </c>
      <c r="AA17" s="613"/>
      <c r="AB17" s="613"/>
      <c r="AC17" s="613"/>
      <c r="AD17" s="614">
        <v>1328111</v>
      </c>
      <c r="AE17" s="614"/>
      <c r="AF17" s="614"/>
      <c r="AG17" s="614"/>
      <c r="AH17" s="614"/>
      <c r="AI17" s="614"/>
      <c r="AJ17" s="614"/>
      <c r="AK17" s="614"/>
      <c r="AL17" s="615">
        <v>2.9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2928746</v>
      </c>
      <c r="CS17" s="611"/>
      <c r="CT17" s="611"/>
      <c r="CU17" s="611"/>
      <c r="CV17" s="611"/>
      <c r="CW17" s="611"/>
      <c r="CX17" s="611"/>
      <c r="CY17" s="612"/>
      <c r="CZ17" s="613">
        <v>3.3</v>
      </c>
      <c r="DA17" s="613"/>
      <c r="DB17" s="613"/>
      <c r="DC17" s="613"/>
      <c r="DD17" s="619" t="s">
        <v>122</v>
      </c>
      <c r="DE17" s="611"/>
      <c r="DF17" s="611"/>
      <c r="DG17" s="611"/>
      <c r="DH17" s="611"/>
      <c r="DI17" s="611"/>
      <c r="DJ17" s="611"/>
      <c r="DK17" s="611"/>
      <c r="DL17" s="611"/>
      <c r="DM17" s="611"/>
      <c r="DN17" s="611"/>
      <c r="DO17" s="611"/>
      <c r="DP17" s="612"/>
      <c r="DQ17" s="619">
        <v>2923881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196752</v>
      </c>
      <c r="S18" s="611"/>
      <c r="T18" s="611"/>
      <c r="U18" s="611"/>
      <c r="V18" s="611"/>
      <c r="W18" s="611"/>
      <c r="X18" s="611"/>
      <c r="Y18" s="612"/>
      <c r="Z18" s="613">
        <v>0.2</v>
      </c>
      <c r="AA18" s="613"/>
      <c r="AB18" s="613"/>
      <c r="AC18" s="613"/>
      <c r="AD18" s="614">
        <v>196752</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192382</v>
      </c>
      <c r="S19" s="611"/>
      <c r="T19" s="611"/>
      <c r="U19" s="611"/>
      <c r="V19" s="611"/>
      <c r="W19" s="611"/>
      <c r="X19" s="611"/>
      <c r="Y19" s="612"/>
      <c r="Z19" s="613">
        <v>0.2</v>
      </c>
      <c r="AA19" s="613"/>
      <c r="AB19" s="613"/>
      <c r="AC19" s="613"/>
      <c r="AD19" s="614">
        <v>192382</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3248971</v>
      </c>
      <c r="BH19" s="611"/>
      <c r="BI19" s="611"/>
      <c r="BJ19" s="611"/>
      <c r="BK19" s="611"/>
      <c r="BL19" s="611"/>
      <c r="BM19" s="611"/>
      <c r="BN19" s="612"/>
      <c r="BO19" s="613">
        <v>7.8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4370</v>
      </c>
      <c r="S20" s="611"/>
      <c r="T20" s="611"/>
      <c r="U20" s="611"/>
      <c r="V20" s="611"/>
      <c r="W20" s="611"/>
      <c r="X20" s="611"/>
      <c r="Y20" s="612"/>
      <c r="Z20" s="613">
        <v>0</v>
      </c>
      <c r="AA20" s="613"/>
      <c r="AB20" s="613"/>
      <c r="AC20" s="613"/>
      <c r="AD20" s="614">
        <v>4370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3248971</v>
      </c>
      <c r="BH20" s="611"/>
      <c r="BI20" s="611"/>
      <c r="BJ20" s="611"/>
      <c r="BK20" s="611"/>
      <c r="BL20" s="611"/>
      <c r="BM20" s="611"/>
      <c r="BN20" s="612"/>
      <c r="BO20" s="613">
        <v>7.8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89512940</v>
      </c>
      <c r="CS20" s="611"/>
      <c r="CT20" s="611"/>
      <c r="CU20" s="611"/>
      <c r="CV20" s="611"/>
      <c r="CW20" s="611"/>
      <c r="CX20" s="611"/>
      <c r="CY20" s="612"/>
      <c r="CZ20" s="613">
        <v>100</v>
      </c>
      <c r="DA20" s="613"/>
      <c r="DB20" s="613"/>
      <c r="DC20" s="613"/>
      <c r="DD20" s="619">
        <v>8707770</v>
      </c>
      <c r="DE20" s="611"/>
      <c r="DF20" s="611"/>
      <c r="DG20" s="611"/>
      <c r="DH20" s="611"/>
      <c r="DI20" s="611"/>
      <c r="DJ20" s="611"/>
      <c r="DK20" s="611"/>
      <c r="DL20" s="611"/>
      <c r="DM20" s="611"/>
      <c r="DN20" s="611"/>
      <c r="DO20" s="611"/>
      <c r="DP20" s="612"/>
      <c r="DQ20" s="619">
        <v>54570507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28535</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28535</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3248960</v>
      </c>
      <c r="BH23" s="611"/>
      <c r="BI23" s="611"/>
      <c r="BJ23" s="611"/>
      <c r="BK23" s="611"/>
      <c r="BL23" s="611"/>
      <c r="BM23" s="611"/>
      <c r="BN23" s="612"/>
      <c r="BO23" s="613">
        <v>7.8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44112149</v>
      </c>
      <c r="CS24" s="600"/>
      <c r="CT24" s="600"/>
      <c r="CU24" s="600"/>
      <c r="CV24" s="600"/>
      <c r="CW24" s="600"/>
      <c r="CX24" s="600"/>
      <c r="CY24" s="601"/>
      <c r="CZ24" s="604">
        <v>49.3</v>
      </c>
      <c r="DA24" s="605"/>
      <c r="DB24" s="605"/>
      <c r="DC24" s="621"/>
      <c r="DD24" s="640">
        <v>22302436</v>
      </c>
      <c r="DE24" s="600"/>
      <c r="DF24" s="600"/>
      <c r="DG24" s="600"/>
      <c r="DH24" s="600"/>
      <c r="DI24" s="600"/>
      <c r="DJ24" s="600"/>
      <c r="DK24" s="601"/>
      <c r="DL24" s="640">
        <v>19360508</v>
      </c>
      <c r="DM24" s="600"/>
      <c r="DN24" s="600"/>
      <c r="DO24" s="600"/>
      <c r="DP24" s="600"/>
      <c r="DQ24" s="600"/>
      <c r="DR24" s="600"/>
      <c r="DS24" s="600"/>
      <c r="DT24" s="600"/>
      <c r="DU24" s="600"/>
      <c r="DV24" s="601"/>
      <c r="DW24" s="604">
        <v>42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48995614</v>
      </c>
      <c r="S25" s="611"/>
      <c r="T25" s="611"/>
      <c r="U25" s="611"/>
      <c r="V25" s="611"/>
      <c r="W25" s="611"/>
      <c r="X25" s="611"/>
      <c r="Y25" s="612"/>
      <c r="Z25" s="613">
        <v>51.5</v>
      </c>
      <c r="AA25" s="613"/>
      <c r="AB25" s="613"/>
      <c r="AC25" s="613"/>
      <c r="AD25" s="614">
        <v>45718119</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10953079</v>
      </c>
      <c r="CS25" s="643"/>
      <c r="CT25" s="643"/>
      <c r="CU25" s="643"/>
      <c r="CV25" s="643"/>
      <c r="CW25" s="643"/>
      <c r="CX25" s="643"/>
      <c r="CY25" s="644"/>
      <c r="CZ25" s="615">
        <v>12.2</v>
      </c>
      <c r="DA25" s="641"/>
      <c r="DB25" s="641"/>
      <c r="DC25" s="645"/>
      <c r="DD25" s="619">
        <v>9670930</v>
      </c>
      <c r="DE25" s="643"/>
      <c r="DF25" s="643"/>
      <c r="DG25" s="643"/>
      <c r="DH25" s="643"/>
      <c r="DI25" s="643"/>
      <c r="DJ25" s="643"/>
      <c r="DK25" s="644"/>
      <c r="DL25" s="619">
        <v>9113449</v>
      </c>
      <c r="DM25" s="643"/>
      <c r="DN25" s="643"/>
      <c r="DO25" s="643"/>
      <c r="DP25" s="643"/>
      <c r="DQ25" s="643"/>
      <c r="DR25" s="643"/>
      <c r="DS25" s="643"/>
      <c r="DT25" s="643"/>
      <c r="DU25" s="643"/>
      <c r="DV25" s="644"/>
      <c r="DW25" s="615">
        <v>19.8</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18975</v>
      </c>
      <c r="S26" s="611"/>
      <c r="T26" s="611"/>
      <c r="U26" s="611"/>
      <c r="V26" s="611"/>
      <c r="W26" s="611"/>
      <c r="X26" s="611"/>
      <c r="Y26" s="612"/>
      <c r="Z26" s="613">
        <v>0</v>
      </c>
      <c r="AA26" s="613"/>
      <c r="AB26" s="613"/>
      <c r="AC26" s="613"/>
      <c r="AD26" s="614">
        <v>18975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6266114</v>
      </c>
      <c r="CS26" s="611"/>
      <c r="CT26" s="611"/>
      <c r="CU26" s="611"/>
      <c r="CV26" s="611"/>
      <c r="CW26" s="611"/>
      <c r="CX26" s="611"/>
      <c r="CY26" s="612"/>
      <c r="CZ26" s="615">
        <v>7</v>
      </c>
      <c r="DA26" s="641"/>
      <c r="DB26" s="641"/>
      <c r="DC26" s="645"/>
      <c r="DD26" s="619">
        <v>5713501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258599</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41559071</v>
      </c>
      <c r="BH27" s="611"/>
      <c r="BI27" s="611"/>
      <c r="BJ27" s="611"/>
      <c r="BK27" s="611"/>
      <c r="BL27" s="611"/>
      <c r="BM27" s="611"/>
      <c r="BN27" s="612"/>
      <c r="BO27" s="613">
        <v>100</v>
      </c>
      <c r="BP27" s="613"/>
      <c r="BQ27" s="613"/>
      <c r="BR27" s="613"/>
      <c r="BS27" s="614">
        <v>485372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30230324</v>
      </c>
      <c r="CS27" s="643"/>
      <c r="CT27" s="643"/>
      <c r="CU27" s="643"/>
      <c r="CV27" s="643"/>
      <c r="CW27" s="643"/>
      <c r="CX27" s="643"/>
      <c r="CY27" s="644"/>
      <c r="CZ27" s="615">
        <v>33.799999999999997</v>
      </c>
      <c r="DA27" s="641"/>
      <c r="DB27" s="641"/>
      <c r="DC27" s="645"/>
      <c r="DD27" s="619">
        <v>9707625</v>
      </c>
      <c r="DE27" s="643"/>
      <c r="DF27" s="643"/>
      <c r="DG27" s="643"/>
      <c r="DH27" s="643"/>
      <c r="DI27" s="643"/>
      <c r="DJ27" s="643"/>
      <c r="DK27" s="644"/>
      <c r="DL27" s="619">
        <v>7323178</v>
      </c>
      <c r="DM27" s="643"/>
      <c r="DN27" s="643"/>
      <c r="DO27" s="643"/>
      <c r="DP27" s="643"/>
      <c r="DQ27" s="643"/>
      <c r="DR27" s="643"/>
      <c r="DS27" s="643"/>
      <c r="DT27" s="643"/>
      <c r="DU27" s="643"/>
      <c r="DV27" s="644"/>
      <c r="DW27" s="615">
        <v>15.9</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781892</v>
      </c>
      <c r="S28" s="611"/>
      <c r="T28" s="611"/>
      <c r="U28" s="611"/>
      <c r="V28" s="611"/>
      <c r="W28" s="611"/>
      <c r="X28" s="611"/>
      <c r="Y28" s="612"/>
      <c r="Z28" s="613">
        <v>0.8</v>
      </c>
      <c r="AA28" s="613"/>
      <c r="AB28" s="613"/>
      <c r="AC28" s="613"/>
      <c r="AD28" s="614">
        <v>136371</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2928746</v>
      </c>
      <c r="CS28" s="611"/>
      <c r="CT28" s="611"/>
      <c r="CU28" s="611"/>
      <c r="CV28" s="611"/>
      <c r="CW28" s="611"/>
      <c r="CX28" s="611"/>
      <c r="CY28" s="612"/>
      <c r="CZ28" s="615">
        <v>3.3</v>
      </c>
      <c r="DA28" s="641"/>
      <c r="DB28" s="641"/>
      <c r="DC28" s="645"/>
      <c r="DD28" s="619">
        <v>2923881</v>
      </c>
      <c r="DE28" s="611"/>
      <c r="DF28" s="611"/>
      <c r="DG28" s="611"/>
      <c r="DH28" s="611"/>
      <c r="DI28" s="611"/>
      <c r="DJ28" s="611"/>
      <c r="DK28" s="612"/>
      <c r="DL28" s="619">
        <v>2923881</v>
      </c>
      <c r="DM28" s="611"/>
      <c r="DN28" s="611"/>
      <c r="DO28" s="611"/>
      <c r="DP28" s="611"/>
      <c r="DQ28" s="611"/>
      <c r="DR28" s="611"/>
      <c r="DS28" s="611"/>
      <c r="DT28" s="611"/>
      <c r="DU28" s="611"/>
      <c r="DV28" s="612"/>
      <c r="DW28" s="615">
        <v>6.3</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742777</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2928746</v>
      </c>
      <c r="CS29" s="643"/>
      <c r="CT29" s="643"/>
      <c r="CU29" s="643"/>
      <c r="CV29" s="643"/>
      <c r="CW29" s="643"/>
      <c r="CX29" s="643"/>
      <c r="CY29" s="644"/>
      <c r="CZ29" s="615">
        <v>3.3</v>
      </c>
      <c r="DA29" s="641"/>
      <c r="DB29" s="641"/>
      <c r="DC29" s="645"/>
      <c r="DD29" s="619">
        <v>2923881</v>
      </c>
      <c r="DE29" s="643"/>
      <c r="DF29" s="643"/>
      <c r="DG29" s="643"/>
      <c r="DH29" s="643"/>
      <c r="DI29" s="643"/>
      <c r="DJ29" s="643"/>
      <c r="DK29" s="644"/>
      <c r="DL29" s="619">
        <v>2923881</v>
      </c>
      <c r="DM29" s="643"/>
      <c r="DN29" s="643"/>
      <c r="DO29" s="643"/>
      <c r="DP29" s="643"/>
      <c r="DQ29" s="643"/>
      <c r="DR29" s="643"/>
      <c r="DS29" s="643"/>
      <c r="DT29" s="643"/>
      <c r="DU29" s="643"/>
      <c r="DV29" s="644"/>
      <c r="DW29" s="615">
        <v>6.3</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21037769</v>
      </c>
      <c r="S30" s="611"/>
      <c r="T30" s="611"/>
      <c r="U30" s="611"/>
      <c r="V30" s="611"/>
      <c r="W30" s="611"/>
      <c r="X30" s="611"/>
      <c r="Y30" s="612"/>
      <c r="Z30" s="613">
        <v>22.1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2808158</v>
      </c>
      <c r="CS30" s="611"/>
      <c r="CT30" s="611"/>
      <c r="CU30" s="611"/>
      <c r="CV30" s="611"/>
      <c r="CW30" s="611"/>
      <c r="CX30" s="611"/>
      <c r="CY30" s="612"/>
      <c r="CZ30" s="615">
        <v>3.1</v>
      </c>
      <c r="DA30" s="641"/>
      <c r="DB30" s="641"/>
      <c r="DC30" s="645"/>
      <c r="DD30" s="619">
        <v>2803293</v>
      </c>
      <c r="DE30" s="611"/>
      <c r="DF30" s="611"/>
      <c r="DG30" s="611"/>
      <c r="DH30" s="611"/>
      <c r="DI30" s="611"/>
      <c r="DJ30" s="611"/>
      <c r="DK30" s="612"/>
      <c r="DL30" s="619">
        <v>2803293</v>
      </c>
      <c r="DM30" s="611"/>
      <c r="DN30" s="611"/>
      <c r="DO30" s="611"/>
      <c r="DP30" s="611"/>
      <c r="DQ30" s="611"/>
      <c r="DR30" s="611"/>
      <c r="DS30" s="611"/>
      <c r="DT30" s="611"/>
      <c r="DU30" s="611"/>
      <c r="DV30" s="612"/>
      <c r="DW30" s="615">
        <v>6.1</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v>229536</v>
      </c>
      <c r="S31" s="611"/>
      <c r="T31" s="611"/>
      <c r="U31" s="611"/>
      <c r="V31" s="611"/>
      <c r="W31" s="611"/>
      <c r="X31" s="611"/>
      <c r="Y31" s="612"/>
      <c r="Z31" s="613">
        <v>0.2</v>
      </c>
      <c r="AA31" s="613"/>
      <c r="AB31" s="613"/>
      <c r="AC31" s="613"/>
      <c r="AD31" s="614">
        <v>229536</v>
      </c>
      <c r="AE31" s="614"/>
      <c r="AF31" s="614"/>
      <c r="AG31" s="614"/>
      <c r="AH31" s="614"/>
      <c r="AI31" s="614"/>
      <c r="AJ31" s="614"/>
      <c r="AK31" s="614"/>
      <c r="AL31" s="615">
        <v>0.5</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99.6</v>
      </c>
      <c r="BH31" s="654"/>
      <c r="BI31" s="654"/>
      <c r="BJ31" s="654"/>
      <c r="BK31" s="654"/>
      <c r="BL31" s="654"/>
      <c r="BM31" s="605">
        <v>98.9</v>
      </c>
      <c r="BN31" s="654"/>
      <c r="BO31" s="654"/>
      <c r="BP31" s="654"/>
      <c r="BQ31" s="655"/>
      <c r="BR31" s="666">
        <v>99.5</v>
      </c>
      <c r="BS31" s="654"/>
      <c r="BT31" s="654"/>
      <c r="BU31" s="654"/>
      <c r="BV31" s="654"/>
      <c r="BW31" s="654"/>
      <c r="BX31" s="605">
        <v>98.7</v>
      </c>
      <c r="BY31" s="654"/>
      <c r="BZ31" s="654"/>
      <c r="CA31" s="654"/>
      <c r="CB31" s="655"/>
      <c r="CD31" s="648"/>
      <c r="CE31" s="649"/>
      <c r="CF31" s="607" t="s">
        <v>300</v>
      </c>
      <c r="CG31" s="608"/>
      <c r="CH31" s="608"/>
      <c r="CI31" s="608"/>
      <c r="CJ31" s="608"/>
      <c r="CK31" s="608"/>
      <c r="CL31" s="608"/>
      <c r="CM31" s="608"/>
      <c r="CN31" s="608"/>
      <c r="CO31" s="608"/>
      <c r="CP31" s="608"/>
      <c r="CQ31" s="609"/>
      <c r="CR31" s="610">
        <v>120588</v>
      </c>
      <c r="CS31" s="643"/>
      <c r="CT31" s="643"/>
      <c r="CU31" s="643"/>
      <c r="CV31" s="643"/>
      <c r="CW31" s="643"/>
      <c r="CX31" s="643"/>
      <c r="CY31" s="644"/>
      <c r="CZ31" s="615">
        <v>0.1</v>
      </c>
      <c r="DA31" s="641"/>
      <c r="DB31" s="641"/>
      <c r="DC31" s="645"/>
      <c r="DD31" s="619">
        <v>120588</v>
      </c>
      <c r="DE31" s="643"/>
      <c r="DF31" s="643"/>
      <c r="DG31" s="643"/>
      <c r="DH31" s="643"/>
      <c r="DI31" s="643"/>
      <c r="DJ31" s="643"/>
      <c r="DK31" s="644"/>
      <c r="DL31" s="619">
        <v>120588</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11232249</v>
      </c>
      <c r="S32" s="611"/>
      <c r="T32" s="611"/>
      <c r="U32" s="611"/>
      <c r="V32" s="611"/>
      <c r="W32" s="611"/>
      <c r="X32" s="611"/>
      <c r="Y32" s="612"/>
      <c r="Z32" s="613">
        <v>11.8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99.2</v>
      </c>
      <c r="BH32" s="643"/>
      <c r="BI32" s="643"/>
      <c r="BJ32" s="643"/>
      <c r="BK32" s="643"/>
      <c r="BL32" s="643"/>
      <c r="BM32" s="616">
        <v>98</v>
      </c>
      <c r="BN32" s="643"/>
      <c r="BO32" s="643"/>
      <c r="BP32" s="643"/>
      <c r="BQ32" s="665"/>
      <c r="BR32" s="667">
        <v>99.2</v>
      </c>
      <c r="BS32" s="643"/>
      <c r="BT32" s="643"/>
      <c r="BU32" s="643"/>
      <c r="BV32" s="643"/>
      <c r="BW32" s="643"/>
      <c r="BX32" s="616">
        <v>97.9</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904630</v>
      </c>
      <c r="S33" s="611"/>
      <c r="T33" s="611"/>
      <c r="U33" s="611"/>
      <c r="V33" s="611"/>
      <c r="W33" s="611"/>
      <c r="X33" s="611"/>
      <c r="Y33" s="612"/>
      <c r="Z33" s="613">
        <v>1</v>
      </c>
      <c r="AA33" s="613"/>
      <c r="AB33" s="613"/>
      <c r="AC33" s="613"/>
      <c r="AD33" s="614">
        <v>9978</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99.8</v>
      </c>
      <c r="BH33" s="669"/>
      <c r="BI33" s="669"/>
      <c r="BJ33" s="669"/>
      <c r="BK33" s="669"/>
      <c r="BL33" s="669"/>
      <c r="BM33" s="670">
        <v>99.5</v>
      </c>
      <c r="BN33" s="669"/>
      <c r="BO33" s="669"/>
      <c r="BP33" s="669"/>
      <c r="BQ33" s="671"/>
      <c r="BR33" s="668">
        <v>99.7</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36365330</v>
      </c>
      <c r="CS33" s="643"/>
      <c r="CT33" s="643"/>
      <c r="CU33" s="643"/>
      <c r="CV33" s="643"/>
      <c r="CW33" s="643"/>
      <c r="CX33" s="643"/>
      <c r="CY33" s="644"/>
      <c r="CZ33" s="615">
        <v>40.6</v>
      </c>
      <c r="DA33" s="641"/>
      <c r="DB33" s="641"/>
      <c r="DC33" s="645"/>
      <c r="DD33" s="619">
        <v>29281907</v>
      </c>
      <c r="DE33" s="643"/>
      <c r="DF33" s="643"/>
      <c r="DG33" s="643"/>
      <c r="DH33" s="643"/>
      <c r="DI33" s="643"/>
      <c r="DJ33" s="643"/>
      <c r="DK33" s="644"/>
      <c r="DL33" s="619">
        <v>19880956</v>
      </c>
      <c r="DM33" s="643"/>
      <c r="DN33" s="643"/>
      <c r="DO33" s="643"/>
      <c r="DP33" s="643"/>
      <c r="DQ33" s="643"/>
      <c r="DR33" s="643"/>
      <c r="DS33" s="643"/>
      <c r="DT33" s="643"/>
      <c r="DU33" s="643"/>
      <c r="DV33" s="644"/>
      <c r="DW33" s="615">
        <v>43.1</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85286</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14656403</v>
      </c>
      <c r="CS34" s="611"/>
      <c r="CT34" s="611"/>
      <c r="CU34" s="611"/>
      <c r="CV34" s="611"/>
      <c r="CW34" s="611"/>
      <c r="CX34" s="611"/>
      <c r="CY34" s="612"/>
      <c r="CZ34" s="615">
        <v>16.399999999999999</v>
      </c>
      <c r="DA34" s="641"/>
      <c r="DB34" s="641"/>
      <c r="DC34" s="645"/>
      <c r="DD34" s="619">
        <v>10481323</v>
      </c>
      <c r="DE34" s="611"/>
      <c r="DF34" s="611"/>
      <c r="DG34" s="611"/>
      <c r="DH34" s="611"/>
      <c r="DI34" s="611"/>
      <c r="DJ34" s="611"/>
      <c r="DK34" s="612"/>
      <c r="DL34" s="619">
        <v>9830005</v>
      </c>
      <c r="DM34" s="611"/>
      <c r="DN34" s="611"/>
      <c r="DO34" s="611"/>
      <c r="DP34" s="611"/>
      <c r="DQ34" s="611"/>
      <c r="DR34" s="611"/>
      <c r="DS34" s="611"/>
      <c r="DT34" s="611"/>
      <c r="DU34" s="611"/>
      <c r="DV34" s="612"/>
      <c r="DW34" s="615">
        <v>21.3</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226840</v>
      </c>
      <c r="S35" s="611"/>
      <c r="T35" s="611"/>
      <c r="U35" s="611"/>
      <c r="V35" s="611"/>
      <c r="W35" s="611"/>
      <c r="X35" s="611"/>
      <c r="Y35" s="612"/>
      <c r="Z35" s="613">
        <v>0.2</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856804</v>
      </c>
      <c r="CS35" s="643"/>
      <c r="CT35" s="643"/>
      <c r="CU35" s="643"/>
      <c r="CV35" s="643"/>
      <c r="CW35" s="643"/>
      <c r="CX35" s="643"/>
      <c r="CY35" s="644"/>
      <c r="CZ35" s="615">
        <v>1</v>
      </c>
      <c r="DA35" s="641"/>
      <c r="DB35" s="641"/>
      <c r="DC35" s="645"/>
      <c r="DD35" s="619">
        <v>768638</v>
      </c>
      <c r="DE35" s="643"/>
      <c r="DF35" s="643"/>
      <c r="DG35" s="643"/>
      <c r="DH35" s="643"/>
      <c r="DI35" s="643"/>
      <c r="DJ35" s="643"/>
      <c r="DK35" s="644"/>
      <c r="DL35" s="619">
        <v>741803</v>
      </c>
      <c r="DM35" s="643"/>
      <c r="DN35" s="643"/>
      <c r="DO35" s="643"/>
      <c r="DP35" s="643"/>
      <c r="DQ35" s="643"/>
      <c r="DR35" s="643"/>
      <c r="DS35" s="643"/>
      <c r="DT35" s="643"/>
      <c r="DU35" s="643"/>
      <c r="DV35" s="644"/>
      <c r="DW35" s="615">
        <v>1.6</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6441107</v>
      </c>
      <c r="S36" s="611"/>
      <c r="T36" s="611"/>
      <c r="U36" s="611"/>
      <c r="V36" s="611"/>
      <c r="W36" s="611"/>
      <c r="X36" s="611"/>
      <c r="Y36" s="612"/>
      <c r="Z36" s="613">
        <v>6.8</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8837614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252487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9126121</v>
      </c>
      <c r="CS36" s="611"/>
      <c r="CT36" s="611"/>
      <c r="CU36" s="611"/>
      <c r="CV36" s="611"/>
      <c r="CW36" s="611"/>
      <c r="CX36" s="611"/>
      <c r="CY36" s="612"/>
      <c r="CZ36" s="615">
        <v>10.199999999999999</v>
      </c>
      <c r="DA36" s="641"/>
      <c r="DB36" s="641"/>
      <c r="DC36" s="645"/>
      <c r="DD36" s="619">
        <v>7365518</v>
      </c>
      <c r="DE36" s="611"/>
      <c r="DF36" s="611"/>
      <c r="DG36" s="611"/>
      <c r="DH36" s="611"/>
      <c r="DI36" s="611"/>
      <c r="DJ36" s="611"/>
      <c r="DK36" s="612"/>
      <c r="DL36" s="619">
        <v>4804799</v>
      </c>
      <c r="DM36" s="611"/>
      <c r="DN36" s="611"/>
      <c r="DO36" s="611"/>
      <c r="DP36" s="611"/>
      <c r="DQ36" s="611"/>
      <c r="DR36" s="611"/>
      <c r="DS36" s="611"/>
      <c r="DT36" s="611"/>
      <c r="DU36" s="611"/>
      <c r="DV36" s="612"/>
      <c r="DW36" s="615">
        <v>10.4</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1541989</v>
      </c>
      <c r="S37" s="611"/>
      <c r="T37" s="611"/>
      <c r="U37" s="611"/>
      <c r="V37" s="611"/>
      <c r="W37" s="611"/>
      <c r="X37" s="611"/>
      <c r="Y37" s="612"/>
      <c r="Z37" s="613">
        <v>1.6</v>
      </c>
      <c r="AA37" s="613"/>
      <c r="AB37" s="613"/>
      <c r="AC37" s="613"/>
      <c r="AD37" s="614">
        <v>989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1734827</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-1156165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665774</v>
      </c>
      <c r="CS37" s="643"/>
      <c r="CT37" s="643"/>
      <c r="CU37" s="643"/>
      <c r="CV37" s="643"/>
      <c r="CW37" s="643"/>
      <c r="CX37" s="643"/>
      <c r="CY37" s="644"/>
      <c r="CZ37" s="615">
        <v>0.7</v>
      </c>
      <c r="DA37" s="641"/>
      <c r="DB37" s="641"/>
      <c r="DC37" s="645"/>
      <c r="DD37" s="619">
        <v>665774</v>
      </c>
      <c r="DE37" s="643"/>
      <c r="DF37" s="643"/>
      <c r="DG37" s="643"/>
      <c r="DH37" s="643"/>
      <c r="DI37" s="643"/>
      <c r="DJ37" s="643"/>
      <c r="DK37" s="644"/>
      <c r="DL37" s="619">
        <v>454369</v>
      </c>
      <c r="DM37" s="643"/>
      <c r="DN37" s="643"/>
      <c r="DO37" s="643"/>
      <c r="DP37" s="643"/>
      <c r="DQ37" s="643"/>
      <c r="DR37" s="643"/>
      <c r="DS37" s="643"/>
      <c r="DT37" s="643"/>
      <c r="DU37" s="643"/>
      <c r="DV37" s="644"/>
      <c r="DW37" s="615">
        <v>1</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2643400</v>
      </c>
      <c r="S38" s="611"/>
      <c r="T38" s="611"/>
      <c r="U38" s="611"/>
      <c r="V38" s="611"/>
      <c r="W38" s="611"/>
      <c r="X38" s="611"/>
      <c r="Y38" s="612"/>
      <c r="Z38" s="613">
        <v>2.8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24023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7102787</v>
      </c>
      <c r="CS38" s="611"/>
      <c r="CT38" s="611"/>
      <c r="CU38" s="611"/>
      <c r="CV38" s="611"/>
      <c r="CW38" s="611"/>
      <c r="CX38" s="611"/>
      <c r="CY38" s="612"/>
      <c r="CZ38" s="615">
        <v>7.9</v>
      </c>
      <c r="DA38" s="641"/>
      <c r="DB38" s="641"/>
      <c r="DC38" s="645"/>
      <c r="DD38" s="619">
        <v>6068383</v>
      </c>
      <c r="DE38" s="611"/>
      <c r="DF38" s="611"/>
      <c r="DG38" s="611"/>
      <c r="DH38" s="611"/>
      <c r="DI38" s="611"/>
      <c r="DJ38" s="611"/>
      <c r="DK38" s="612"/>
      <c r="DL38" s="619">
        <v>4504349</v>
      </c>
      <c r="DM38" s="611"/>
      <c r="DN38" s="611"/>
      <c r="DO38" s="611"/>
      <c r="DP38" s="611"/>
      <c r="DQ38" s="611"/>
      <c r="DR38" s="611"/>
      <c r="DS38" s="611"/>
      <c r="DT38" s="611"/>
      <c r="DU38" s="611"/>
      <c r="DV38" s="612"/>
      <c r="DW38" s="615">
        <v>9.8000000000000007</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33453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4515814</v>
      </c>
      <c r="CS39" s="643"/>
      <c r="CT39" s="643"/>
      <c r="CU39" s="643"/>
      <c r="CV39" s="643"/>
      <c r="CW39" s="643"/>
      <c r="CX39" s="643"/>
      <c r="CY39" s="644"/>
      <c r="CZ39" s="615">
        <v>5</v>
      </c>
      <c r="DA39" s="641"/>
      <c r="DB39" s="641"/>
      <c r="DC39" s="645"/>
      <c r="DD39" s="619">
        <v>4502525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7"/>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107401</v>
      </c>
      <c r="CS40" s="611"/>
      <c r="CT40" s="611"/>
      <c r="CU40" s="611"/>
      <c r="CV40" s="611"/>
      <c r="CW40" s="611"/>
      <c r="CX40" s="611"/>
      <c r="CY40" s="612"/>
      <c r="CZ40" s="615">
        <v>0.1</v>
      </c>
      <c r="DA40" s="641"/>
      <c r="DB40" s="641"/>
      <c r="DC40" s="645"/>
      <c r="DD40" s="619">
        <v>95520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95140663</v>
      </c>
      <c r="S41" s="683"/>
      <c r="T41" s="683"/>
      <c r="U41" s="683"/>
      <c r="V41" s="683"/>
      <c r="W41" s="683"/>
      <c r="X41" s="683"/>
      <c r="Y41" s="687"/>
      <c r="Z41" s="688">
        <v>100</v>
      </c>
      <c r="AA41" s="688"/>
      <c r="AB41" s="688"/>
      <c r="AC41" s="688"/>
      <c r="AD41" s="689">
        <v>46113968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2445000</v>
      </c>
      <c r="BA41" s="611"/>
      <c r="BB41" s="611"/>
      <c r="BC41" s="611"/>
      <c r="BD41" s="643"/>
      <c r="BE41" s="643"/>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4657787</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331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9035461</v>
      </c>
      <c r="CS42" s="643"/>
      <c r="CT42" s="643"/>
      <c r="CU42" s="643"/>
      <c r="CV42" s="643"/>
      <c r="CW42" s="643"/>
      <c r="CX42" s="643"/>
      <c r="CY42" s="644"/>
      <c r="CZ42" s="615">
        <v>10.1</v>
      </c>
      <c r="DA42" s="641"/>
      <c r="DB42" s="641"/>
      <c r="DC42" s="645"/>
      <c r="DD42" s="619">
        <v>2986164</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112217</v>
      </c>
      <c r="CS43" s="643"/>
      <c r="CT43" s="643"/>
      <c r="CU43" s="643"/>
      <c r="CV43" s="643"/>
      <c r="CW43" s="643"/>
      <c r="CX43" s="643"/>
      <c r="CY43" s="644"/>
      <c r="CZ43" s="615">
        <v>0.1</v>
      </c>
      <c r="DA43" s="641"/>
      <c r="DB43" s="641"/>
      <c r="DC43" s="645"/>
      <c r="DD43" s="619">
        <v>112217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8707770</v>
      </c>
      <c r="CS44" s="611"/>
      <c r="CT44" s="611"/>
      <c r="CU44" s="611"/>
      <c r="CV44" s="611"/>
      <c r="CW44" s="611"/>
      <c r="CX44" s="611"/>
      <c r="CY44" s="612"/>
      <c r="CZ44" s="615">
        <v>9.6999999999999993</v>
      </c>
      <c r="DA44" s="616"/>
      <c r="DB44" s="616"/>
      <c r="DC44" s="622"/>
      <c r="DD44" s="619">
        <v>2945043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3219771</v>
      </c>
      <c r="CS45" s="643"/>
      <c r="CT45" s="643"/>
      <c r="CU45" s="643"/>
      <c r="CV45" s="643"/>
      <c r="CW45" s="643"/>
      <c r="CX45" s="643"/>
      <c r="CY45" s="644"/>
      <c r="CZ45" s="615">
        <v>3.6</v>
      </c>
      <c r="DA45" s="641"/>
      <c r="DB45" s="641"/>
      <c r="DC45" s="645"/>
      <c r="DD45" s="619">
        <v>832769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5487999</v>
      </c>
      <c r="CS46" s="611"/>
      <c r="CT46" s="611"/>
      <c r="CU46" s="611"/>
      <c r="CV46" s="611"/>
      <c r="CW46" s="611"/>
      <c r="CX46" s="611"/>
      <c r="CY46" s="612"/>
      <c r="CZ46" s="615">
        <v>6.1</v>
      </c>
      <c r="DA46" s="616"/>
      <c r="DB46" s="616"/>
      <c r="DC46" s="622"/>
      <c r="DD46" s="619">
        <v>2112274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v>327691</v>
      </c>
      <c r="CS47" s="643"/>
      <c r="CT47" s="643"/>
      <c r="CU47" s="643"/>
      <c r="CV47" s="643"/>
      <c r="CW47" s="643"/>
      <c r="CX47" s="643"/>
      <c r="CY47" s="644"/>
      <c r="CZ47" s="615">
        <v>0.4</v>
      </c>
      <c r="DA47" s="641"/>
      <c r="DB47" s="641"/>
      <c r="DC47" s="645"/>
      <c r="DD47" s="619">
        <v>41121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89512940</v>
      </c>
      <c r="CS49" s="669"/>
      <c r="CT49" s="669"/>
      <c r="CU49" s="669"/>
      <c r="CV49" s="669"/>
      <c r="CW49" s="669"/>
      <c r="CX49" s="669"/>
      <c r="CY49" s="698"/>
      <c r="CZ49" s="690">
        <v>100</v>
      </c>
      <c r="DA49" s="699"/>
      <c r="DB49" s="699"/>
      <c r="DC49" s="700"/>
      <c r="DD49" s="701">
        <v>54570507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vlP1dZehtIz0Tfvlj8DV+UuJK0K9N9VAiU4vQQYlpecW7JjtUUMi2uwI7RkMrpQA9vPhL1UehyV75bjDmVESA==" saltValue="gfV+aGaWJKzNat3381iS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95141</v>
      </c>
      <c r="R7" s="740"/>
      <c r="S7" s="740"/>
      <c r="T7" s="740"/>
      <c r="U7" s="740"/>
      <c r="V7" s="740">
        <v>89513</v>
      </c>
      <c r="W7" s="740"/>
      <c r="X7" s="740"/>
      <c r="Y7" s="740"/>
      <c r="Z7" s="740"/>
      <c r="AA7" s="740">
        <v>5628</v>
      </c>
      <c r="AB7" s="740"/>
      <c r="AC7" s="740"/>
      <c r="AD7" s="740"/>
      <c r="AE7" s="741"/>
      <c r="AF7" s="742">
        <v>4179</v>
      </c>
      <c r="AG7" s="743"/>
      <c r="AH7" s="743"/>
      <c r="AI7" s="743"/>
      <c r="AJ7" s="744"/>
      <c r="AK7" s="745">
        <v>227</v>
      </c>
      <c r="AL7" s="746"/>
      <c r="AM7" s="746"/>
      <c r="AN7" s="746"/>
      <c r="AO7" s="746"/>
      <c r="AP7" s="746">
        <v>28308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552</v>
      </c>
      <c r="BT7" s="734"/>
      <c r="BU7" s="734"/>
      <c r="BV7" s="734"/>
      <c r="BW7" s="734"/>
      <c r="BX7" s="734"/>
      <c r="BY7" s="734"/>
      <c r="BZ7" s="734"/>
      <c r="CA7" s="734"/>
      <c r="CB7" s="734"/>
      <c r="CC7" s="734"/>
      <c r="CD7" s="734"/>
      <c r="CE7" s="734"/>
      <c r="CF7" s="734"/>
      <c r="CG7" s="749"/>
      <c r="CH7" s="730">
        <v>-1.8</v>
      </c>
      <c r="CI7" s="731"/>
      <c r="CJ7" s="731"/>
      <c r="CK7" s="731"/>
      <c r="CL7" s="732"/>
      <c r="CM7" s="730">
        <v>430</v>
      </c>
      <c r="CN7" s="731"/>
      <c r="CO7" s="731"/>
      <c r="CP7" s="731"/>
      <c r="CQ7" s="732"/>
      <c r="CR7" s="730">
        <v>658</v>
      </c>
      <c r="CS7" s="731"/>
      <c r="CT7" s="731"/>
      <c r="CU7" s="731"/>
      <c r="CV7" s="732"/>
      <c r="CW7" s="730">
        <v>139</v>
      </c>
      <c r="CX7" s="731"/>
      <c r="CY7" s="731"/>
      <c r="CZ7" s="731"/>
      <c r="DA7" s="732"/>
      <c r="DB7" s="730" t="s">
        <v>556</v>
      </c>
      <c r="DC7" s="731"/>
      <c r="DD7" s="731"/>
      <c r="DE7" s="731"/>
      <c r="DF7" s="732"/>
      <c r="DG7" s="730" t="s">
        <v>556</v>
      </c>
      <c r="DH7" s="731"/>
      <c r="DI7" s="731"/>
      <c r="DJ7" s="731"/>
      <c r="DK7" s="732"/>
      <c r="DL7" s="730" t="s">
        <v>556</v>
      </c>
      <c r="DM7" s="731"/>
      <c r="DN7" s="731"/>
      <c r="DO7" s="731"/>
      <c r="DP7" s="732"/>
      <c r="DQ7" s="730" t="s">
        <v>556</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553</v>
      </c>
      <c r="BT8" s="761"/>
      <c r="BU8" s="761"/>
      <c r="BV8" s="761"/>
      <c r="BW8" s="761"/>
      <c r="BX8" s="761"/>
      <c r="BY8" s="761"/>
      <c r="BZ8" s="761"/>
      <c r="CA8" s="761"/>
      <c r="CB8" s="761"/>
      <c r="CC8" s="761"/>
      <c r="CD8" s="761"/>
      <c r="CE8" s="761"/>
      <c r="CF8" s="761"/>
      <c r="CG8" s="762"/>
      <c r="CH8" s="763">
        <v>106</v>
      </c>
      <c r="CI8" s="764"/>
      <c r="CJ8" s="764"/>
      <c r="CK8" s="764"/>
      <c r="CL8" s="765"/>
      <c r="CM8" s="763">
        <v>2379</v>
      </c>
      <c r="CN8" s="764"/>
      <c r="CO8" s="764"/>
      <c r="CP8" s="764"/>
      <c r="CQ8" s="765"/>
      <c r="CR8" s="763">
        <v>150</v>
      </c>
      <c r="CS8" s="764"/>
      <c r="CT8" s="764"/>
      <c r="CU8" s="764"/>
      <c r="CV8" s="765"/>
      <c r="CW8" s="763" t="s">
        <v>556</v>
      </c>
      <c r="CX8" s="764"/>
      <c r="CY8" s="764"/>
      <c r="CZ8" s="764"/>
      <c r="DA8" s="765"/>
      <c r="DB8" s="763" t="s">
        <v>556</v>
      </c>
      <c r="DC8" s="764"/>
      <c r="DD8" s="764"/>
      <c r="DE8" s="764"/>
      <c r="DF8" s="765"/>
      <c r="DG8" s="763" t="s">
        <v>556</v>
      </c>
      <c r="DH8" s="764"/>
      <c r="DI8" s="764"/>
      <c r="DJ8" s="764"/>
      <c r="DK8" s="765"/>
      <c r="DL8" s="763" t="s">
        <v>556</v>
      </c>
      <c r="DM8" s="764"/>
      <c r="DN8" s="764"/>
      <c r="DO8" s="764"/>
      <c r="DP8" s="765"/>
      <c r="DQ8" s="763" t="s">
        <v>556</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t="s">
        <v>557</v>
      </c>
      <c r="BS9" s="760" t="s">
        <v>554</v>
      </c>
      <c r="BT9" s="761"/>
      <c r="BU9" s="761"/>
      <c r="BV9" s="761"/>
      <c r="BW9" s="761"/>
      <c r="BX9" s="761"/>
      <c r="BY9" s="761"/>
      <c r="BZ9" s="761"/>
      <c r="CA9" s="761"/>
      <c r="CB9" s="761"/>
      <c r="CC9" s="761"/>
      <c r="CD9" s="761"/>
      <c r="CE9" s="761"/>
      <c r="CF9" s="761"/>
      <c r="CG9" s="762"/>
      <c r="CH9" s="763">
        <v>0</v>
      </c>
      <c r="CI9" s="764"/>
      <c r="CJ9" s="764"/>
      <c r="CK9" s="764"/>
      <c r="CL9" s="765"/>
      <c r="CM9" s="763">
        <v>20</v>
      </c>
      <c r="CN9" s="764"/>
      <c r="CO9" s="764"/>
      <c r="CP9" s="764"/>
      <c r="CQ9" s="765"/>
      <c r="CR9" s="763">
        <v>5</v>
      </c>
      <c r="CS9" s="764"/>
      <c r="CT9" s="764"/>
      <c r="CU9" s="764"/>
      <c r="CV9" s="765"/>
      <c r="CW9" s="763" t="s">
        <v>556</v>
      </c>
      <c r="CX9" s="764"/>
      <c r="CY9" s="764"/>
      <c r="CZ9" s="764"/>
      <c r="DA9" s="765"/>
      <c r="DB9" s="763" t="s">
        <v>556</v>
      </c>
      <c r="DC9" s="764"/>
      <c r="DD9" s="764"/>
      <c r="DE9" s="764"/>
      <c r="DF9" s="765"/>
      <c r="DG9" s="763">
        <v>303</v>
      </c>
      <c r="DH9" s="764"/>
      <c r="DI9" s="764"/>
      <c r="DJ9" s="764"/>
      <c r="DK9" s="765"/>
      <c r="DL9" s="763" t="s">
        <v>556</v>
      </c>
      <c r="DM9" s="764"/>
      <c r="DN9" s="764"/>
      <c r="DO9" s="764"/>
      <c r="DP9" s="765"/>
      <c r="DQ9" s="763" t="s">
        <v>556</v>
      </c>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555</v>
      </c>
      <c r="BT10" s="761"/>
      <c r="BU10" s="761"/>
      <c r="BV10" s="761"/>
      <c r="BW10" s="761"/>
      <c r="BX10" s="761"/>
      <c r="BY10" s="761"/>
      <c r="BZ10" s="761"/>
      <c r="CA10" s="761"/>
      <c r="CB10" s="761"/>
      <c r="CC10" s="761"/>
      <c r="CD10" s="761"/>
      <c r="CE10" s="761"/>
      <c r="CF10" s="761"/>
      <c r="CG10" s="762"/>
      <c r="CH10" s="763">
        <v>1473</v>
      </c>
      <c r="CI10" s="764"/>
      <c r="CJ10" s="764"/>
      <c r="CK10" s="764"/>
      <c r="CL10" s="765"/>
      <c r="CM10" s="763">
        <v>35103</v>
      </c>
      <c r="CN10" s="764"/>
      <c r="CO10" s="764"/>
      <c r="CP10" s="764"/>
      <c r="CQ10" s="765"/>
      <c r="CR10" s="763">
        <v>331</v>
      </c>
      <c r="CS10" s="764"/>
      <c r="CT10" s="764"/>
      <c r="CU10" s="764"/>
      <c r="CV10" s="765"/>
      <c r="CW10" s="763" t="s">
        <v>556</v>
      </c>
      <c r="CX10" s="764"/>
      <c r="CY10" s="764"/>
      <c r="CZ10" s="764"/>
      <c r="DA10" s="765"/>
      <c r="DB10" s="763">
        <v>1300</v>
      </c>
      <c r="DC10" s="764"/>
      <c r="DD10" s="764"/>
      <c r="DE10" s="764"/>
      <c r="DF10" s="765"/>
      <c r="DG10" s="763" t="s">
        <v>556</v>
      </c>
      <c r="DH10" s="764"/>
      <c r="DI10" s="764"/>
      <c r="DJ10" s="764"/>
      <c r="DK10" s="765"/>
      <c r="DL10" s="763" t="s">
        <v>556</v>
      </c>
      <c r="DM10" s="764"/>
      <c r="DN10" s="764"/>
      <c r="DO10" s="764"/>
      <c r="DP10" s="765"/>
      <c r="DQ10" s="763" t="s">
        <v>556</v>
      </c>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v>95141</v>
      </c>
      <c r="R23" s="780"/>
      <c r="S23" s="780"/>
      <c r="T23" s="780"/>
      <c r="U23" s="780"/>
      <c r="V23" s="780">
        <v>89513</v>
      </c>
      <c r="W23" s="780"/>
      <c r="X23" s="780"/>
      <c r="Y23" s="780"/>
      <c r="Z23" s="780"/>
      <c r="AA23" s="780">
        <v>5628</v>
      </c>
      <c r="AB23" s="780"/>
      <c r="AC23" s="780"/>
      <c r="AD23" s="780"/>
      <c r="AE23" s="781"/>
      <c r="AF23" s="782">
        <v>4179</v>
      </c>
      <c r="AG23" s="780"/>
      <c r="AH23" s="780"/>
      <c r="AI23" s="780"/>
      <c r="AJ23" s="783"/>
      <c r="AK23" s="784"/>
      <c r="AL23" s="785"/>
      <c r="AM23" s="785"/>
      <c r="AN23" s="785"/>
      <c r="AO23" s="785"/>
      <c r="AP23" s="780">
        <v>28308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388</v>
      </c>
      <c r="C28" s="737"/>
      <c r="D28" s="737"/>
      <c r="E28" s="737"/>
      <c r="F28" s="737"/>
      <c r="G28" s="737"/>
      <c r="H28" s="737"/>
      <c r="I28" s="737"/>
      <c r="J28" s="737"/>
      <c r="K28" s="737"/>
      <c r="L28" s="737"/>
      <c r="M28" s="737"/>
      <c r="N28" s="737"/>
      <c r="O28" s="737"/>
      <c r="P28" s="738"/>
      <c r="Q28" s="809">
        <v>17539</v>
      </c>
      <c r="R28" s="810"/>
      <c r="S28" s="810"/>
      <c r="T28" s="810"/>
      <c r="U28" s="810"/>
      <c r="V28" s="810">
        <v>17287</v>
      </c>
      <c r="W28" s="810"/>
      <c r="X28" s="810"/>
      <c r="Y28" s="810"/>
      <c r="Z28" s="810"/>
      <c r="AA28" s="810">
        <v>252</v>
      </c>
      <c r="AB28" s="810"/>
      <c r="AC28" s="810"/>
      <c r="AD28" s="810"/>
      <c r="AE28" s="811"/>
      <c r="AF28" s="812">
        <v>252</v>
      </c>
      <c r="AG28" s="810"/>
      <c r="AH28" s="810"/>
      <c r="AI28" s="810"/>
      <c r="AJ28" s="813"/>
      <c r="AK28" s="814">
        <v>2445</v>
      </c>
      <c r="AL28" s="815"/>
      <c r="AM28" s="815"/>
      <c r="AN28" s="815"/>
      <c r="AO28" s="815"/>
      <c r="AP28" s="815" t="s">
        <v>556</v>
      </c>
      <c r="AQ28" s="815"/>
      <c r="AR28" s="815"/>
      <c r="AS28" s="815"/>
      <c r="AT28" s="815"/>
      <c r="AU28" s="815" t="s">
        <v>556</v>
      </c>
      <c r="AV28" s="815"/>
      <c r="AW28" s="815"/>
      <c r="AX28" s="815"/>
      <c r="AY28" s="815"/>
      <c r="AZ28" s="816" t="s">
        <v>556</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389</v>
      </c>
      <c r="C29" s="768"/>
      <c r="D29" s="768"/>
      <c r="E29" s="768"/>
      <c r="F29" s="768"/>
      <c r="G29" s="768"/>
      <c r="H29" s="768"/>
      <c r="I29" s="768"/>
      <c r="J29" s="768"/>
      <c r="K29" s="768"/>
      <c r="L29" s="768"/>
      <c r="M29" s="768"/>
      <c r="N29" s="768"/>
      <c r="O29" s="768"/>
      <c r="P29" s="769"/>
      <c r="Q29" s="770">
        <v>14706</v>
      </c>
      <c r="R29" s="771"/>
      <c r="S29" s="771"/>
      <c r="T29" s="771"/>
      <c r="U29" s="771"/>
      <c r="V29" s="771">
        <v>14628</v>
      </c>
      <c r="W29" s="771"/>
      <c r="X29" s="771"/>
      <c r="Y29" s="771"/>
      <c r="Z29" s="771"/>
      <c r="AA29" s="771">
        <v>79</v>
      </c>
      <c r="AB29" s="771"/>
      <c r="AC29" s="771"/>
      <c r="AD29" s="771"/>
      <c r="AE29" s="772"/>
      <c r="AF29" s="773">
        <v>79</v>
      </c>
      <c r="AG29" s="774"/>
      <c r="AH29" s="774"/>
      <c r="AI29" s="774"/>
      <c r="AJ29" s="775"/>
      <c r="AK29" s="821">
        <v>2407</v>
      </c>
      <c r="AL29" s="817"/>
      <c r="AM29" s="817"/>
      <c r="AN29" s="817"/>
      <c r="AO29" s="817"/>
      <c r="AP29" s="817" t="s">
        <v>556</v>
      </c>
      <c r="AQ29" s="817"/>
      <c r="AR29" s="817"/>
      <c r="AS29" s="817"/>
      <c r="AT29" s="817"/>
      <c r="AU29" s="817" t="s">
        <v>556</v>
      </c>
      <c r="AV29" s="817"/>
      <c r="AW29" s="817"/>
      <c r="AX29" s="817"/>
      <c r="AY29" s="817"/>
      <c r="AZ29" s="818" t="s">
        <v>556</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390</v>
      </c>
      <c r="C30" s="768"/>
      <c r="D30" s="768"/>
      <c r="E30" s="768"/>
      <c r="F30" s="768"/>
      <c r="G30" s="768"/>
      <c r="H30" s="768"/>
      <c r="I30" s="768"/>
      <c r="J30" s="768"/>
      <c r="K30" s="768"/>
      <c r="L30" s="768"/>
      <c r="M30" s="768"/>
      <c r="N30" s="768"/>
      <c r="O30" s="768"/>
      <c r="P30" s="769"/>
      <c r="Q30" s="770">
        <v>3068</v>
      </c>
      <c r="R30" s="771"/>
      <c r="S30" s="771"/>
      <c r="T30" s="771"/>
      <c r="U30" s="771"/>
      <c r="V30" s="771">
        <v>3055</v>
      </c>
      <c r="W30" s="771"/>
      <c r="X30" s="771"/>
      <c r="Y30" s="771"/>
      <c r="Z30" s="771"/>
      <c r="AA30" s="771">
        <v>13</v>
      </c>
      <c r="AB30" s="771"/>
      <c r="AC30" s="771"/>
      <c r="AD30" s="771"/>
      <c r="AE30" s="772"/>
      <c r="AF30" s="773">
        <v>13</v>
      </c>
      <c r="AG30" s="774"/>
      <c r="AH30" s="774"/>
      <c r="AI30" s="774"/>
      <c r="AJ30" s="775"/>
      <c r="AK30" s="821">
        <v>2322</v>
      </c>
      <c r="AL30" s="817"/>
      <c r="AM30" s="817"/>
      <c r="AN30" s="817"/>
      <c r="AO30" s="817"/>
      <c r="AP30" s="817" t="s">
        <v>556</v>
      </c>
      <c r="AQ30" s="817"/>
      <c r="AR30" s="817"/>
      <c r="AS30" s="817"/>
      <c r="AT30" s="817"/>
      <c r="AU30" s="817" t="s">
        <v>556</v>
      </c>
      <c r="AV30" s="817"/>
      <c r="AW30" s="817"/>
      <c r="AX30" s="817"/>
      <c r="AY30" s="817"/>
      <c r="AZ30" s="818" t="s">
        <v>556</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391</v>
      </c>
      <c r="C31" s="768"/>
      <c r="D31" s="768"/>
      <c r="E31" s="768"/>
      <c r="F31" s="768"/>
      <c r="G31" s="768"/>
      <c r="H31" s="768"/>
      <c r="I31" s="768"/>
      <c r="J31" s="768"/>
      <c r="K31" s="768"/>
      <c r="L31" s="768"/>
      <c r="M31" s="768"/>
      <c r="N31" s="768"/>
      <c r="O31" s="768"/>
      <c r="P31" s="769"/>
      <c r="Q31" s="770">
        <v>106</v>
      </c>
      <c r="R31" s="771"/>
      <c r="S31" s="771"/>
      <c r="T31" s="771"/>
      <c r="U31" s="771"/>
      <c r="V31" s="771">
        <v>94</v>
      </c>
      <c r="W31" s="771"/>
      <c r="X31" s="771"/>
      <c r="Y31" s="771"/>
      <c r="Z31" s="771"/>
      <c r="AA31" s="771">
        <v>12</v>
      </c>
      <c r="AB31" s="771"/>
      <c r="AC31" s="771"/>
      <c r="AD31" s="771"/>
      <c r="AE31" s="772"/>
      <c r="AF31" s="773">
        <v>12</v>
      </c>
      <c r="AG31" s="774"/>
      <c r="AH31" s="774"/>
      <c r="AI31" s="774"/>
      <c r="AJ31" s="775"/>
      <c r="AK31" s="821">
        <v>0</v>
      </c>
      <c r="AL31" s="817"/>
      <c r="AM31" s="817"/>
      <c r="AN31" s="817"/>
      <c r="AO31" s="817"/>
      <c r="AP31" s="817" t="s">
        <v>556</v>
      </c>
      <c r="AQ31" s="817"/>
      <c r="AR31" s="817"/>
      <c r="AS31" s="817"/>
      <c r="AT31" s="817"/>
      <c r="AU31" s="817" t="s">
        <v>556</v>
      </c>
      <c r="AV31" s="817"/>
      <c r="AW31" s="817"/>
      <c r="AX31" s="817"/>
      <c r="AY31" s="817"/>
      <c r="AZ31" s="818" t="s">
        <v>556</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392</v>
      </c>
      <c r="C32" s="768"/>
      <c r="D32" s="768"/>
      <c r="E32" s="768"/>
      <c r="F32" s="768"/>
      <c r="G32" s="768"/>
      <c r="H32" s="768"/>
      <c r="I32" s="768"/>
      <c r="J32" s="768"/>
      <c r="K32" s="768"/>
      <c r="L32" s="768"/>
      <c r="M32" s="768"/>
      <c r="N32" s="768"/>
      <c r="O32" s="768"/>
      <c r="P32" s="769"/>
      <c r="Q32" s="770">
        <v>39314</v>
      </c>
      <c r="R32" s="771"/>
      <c r="S32" s="771"/>
      <c r="T32" s="771"/>
      <c r="U32" s="771"/>
      <c r="V32" s="771">
        <v>39169</v>
      </c>
      <c r="W32" s="771"/>
      <c r="X32" s="771"/>
      <c r="Y32" s="771"/>
      <c r="Z32" s="771"/>
      <c r="AA32" s="771">
        <v>145</v>
      </c>
      <c r="AB32" s="771"/>
      <c r="AC32" s="771"/>
      <c r="AD32" s="771"/>
      <c r="AE32" s="772"/>
      <c r="AF32" s="773">
        <v>145</v>
      </c>
      <c r="AG32" s="774"/>
      <c r="AH32" s="774"/>
      <c r="AI32" s="774"/>
      <c r="AJ32" s="775"/>
      <c r="AK32" s="821">
        <v>834</v>
      </c>
      <c r="AL32" s="817"/>
      <c r="AM32" s="817"/>
      <c r="AN32" s="817"/>
      <c r="AO32" s="817"/>
      <c r="AP32" s="817" t="s">
        <v>556</v>
      </c>
      <c r="AQ32" s="817"/>
      <c r="AR32" s="817"/>
      <c r="AS32" s="817"/>
      <c r="AT32" s="817"/>
      <c r="AU32" s="817" t="s">
        <v>556</v>
      </c>
      <c r="AV32" s="817"/>
      <c r="AW32" s="817"/>
      <c r="AX32" s="817"/>
      <c r="AY32" s="817"/>
      <c r="AZ32" s="818" t="s">
        <v>556</v>
      </c>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393</v>
      </c>
      <c r="C33" s="768"/>
      <c r="D33" s="768"/>
      <c r="E33" s="768"/>
      <c r="F33" s="768"/>
      <c r="G33" s="768"/>
      <c r="H33" s="768"/>
      <c r="I33" s="768"/>
      <c r="J33" s="768"/>
      <c r="K33" s="768"/>
      <c r="L33" s="768"/>
      <c r="M33" s="768"/>
      <c r="N33" s="768"/>
      <c r="O33" s="768"/>
      <c r="P33" s="769"/>
      <c r="Q33" s="770">
        <v>4512</v>
      </c>
      <c r="R33" s="771"/>
      <c r="S33" s="771"/>
      <c r="T33" s="771"/>
      <c r="U33" s="771"/>
      <c r="V33" s="771">
        <v>4084</v>
      </c>
      <c r="W33" s="771"/>
      <c r="X33" s="771"/>
      <c r="Y33" s="771"/>
      <c r="Z33" s="771"/>
      <c r="AA33" s="771">
        <v>427</v>
      </c>
      <c r="AB33" s="771"/>
      <c r="AC33" s="771"/>
      <c r="AD33" s="771"/>
      <c r="AE33" s="772"/>
      <c r="AF33" s="773">
        <v>2843</v>
      </c>
      <c r="AG33" s="774"/>
      <c r="AH33" s="774"/>
      <c r="AI33" s="774"/>
      <c r="AJ33" s="775"/>
      <c r="AK33" s="821">
        <v>1735</v>
      </c>
      <c r="AL33" s="817"/>
      <c r="AM33" s="817"/>
      <c r="AN33" s="817"/>
      <c r="AO33" s="817"/>
      <c r="AP33" s="817">
        <v>16320</v>
      </c>
      <c r="AQ33" s="817"/>
      <c r="AR33" s="817"/>
      <c r="AS33" s="817"/>
      <c r="AT33" s="817"/>
      <c r="AU33" s="817">
        <v>10200</v>
      </c>
      <c r="AV33" s="817"/>
      <c r="AW33" s="817"/>
      <c r="AX33" s="817"/>
      <c r="AY33" s="817"/>
      <c r="AZ33" s="818" t="s">
        <v>556</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3344</v>
      </c>
      <c r="AG63" s="831"/>
      <c r="AH63" s="831"/>
      <c r="AI63" s="831"/>
      <c r="AJ63" s="832"/>
      <c r="AK63" s="833"/>
      <c r="AL63" s="828"/>
      <c r="AM63" s="828"/>
      <c r="AN63" s="828"/>
      <c r="AO63" s="828"/>
      <c r="AP63" s="831">
        <v>16320</v>
      </c>
      <c r="AQ63" s="831"/>
      <c r="AR63" s="831"/>
      <c r="AS63" s="831"/>
      <c r="AT63" s="831"/>
      <c r="AU63" s="831">
        <v>10200</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546</v>
      </c>
      <c r="C68" s="857"/>
      <c r="D68" s="857"/>
      <c r="E68" s="857"/>
      <c r="F68" s="857"/>
      <c r="G68" s="857"/>
      <c r="H68" s="857"/>
      <c r="I68" s="857"/>
      <c r="J68" s="857"/>
      <c r="K68" s="857"/>
      <c r="L68" s="857"/>
      <c r="M68" s="857"/>
      <c r="N68" s="857"/>
      <c r="O68" s="857"/>
      <c r="P68" s="858"/>
      <c r="Q68" s="859">
        <v>9022</v>
      </c>
      <c r="R68" s="853"/>
      <c r="S68" s="853"/>
      <c r="T68" s="853"/>
      <c r="U68" s="853"/>
      <c r="V68" s="853">
        <v>8620</v>
      </c>
      <c r="W68" s="853"/>
      <c r="X68" s="853"/>
      <c r="Y68" s="853"/>
      <c r="Z68" s="853"/>
      <c r="AA68" s="853">
        <v>402</v>
      </c>
      <c r="AB68" s="853"/>
      <c r="AC68" s="853"/>
      <c r="AD68" s="853"/>
      <c r="AE68" s="853"/>
      <c r="AF68" s="853">
        <v>402</v>
      </c>
      <c r="AG68" s="853"/>
      <c r="AH68" s="853"/>
      <c r="AI68" s="853"/>
      <c r="AJ68" s="853"/>
      <c r="AK68" s="853" t="s">
        <v>556</v>
      </c>
      <c r="AL68" s="853"/>
      <c r="AM68" s="853"/>
      <c r="AN68" s="853"/>
      <c r="AO68" s="853"/>
      <c r="AP68" s="853">
        <v>158</v>
      </c>
      <c r="AQ68" s="853"/>
      <c r="AR68" s="853"/>
      <c r="AS68" s="853"/>
      <c r="AT68" s="853"/>
      <c r="AU68" s="853">
        <v>8</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547</v>
      </c>
      <c r="C69" s="861"/>
      <c r="D69" s="861"/>
      <c r="E69" s="861"/>
      <c r="F69" s="861"/>
      <c r="G69" s="861"/>
      <c r="H69" s="861"/>
      <c r="I69" s="861"/>
      <c r="J69" s="861"/>
      <c r="K69" s="861"/>
      <c r="L69" s="861"/>
      <c r="M69" s="861"/>
      <c r="N69" s="861"/>
      <c r="O69" s="861"/>
      <c r="P69" s="862"/>
      <c r="Q69" s="863">
        <v>992</v>
      </c>
      <c r="R69" s="817"/>
      <c r="S69" s="817"/>
      <c r="T69" s="817"/>
      <c r="U69" s="817"/>
      <c r="V69" s="817">
        <v>963</v>
      </c>
      <c r="W69" s="817"/>
      <c r="X69" s="817"/>
      <c r="Y69" s="817"/>
      <c r="Z69" s="817"/>
      <c r="AA69" s="817">
        <v>29</v>
      </c>
      <c r="AB69" s="817"/>
      <c r="AC69" s="817"/>
      <c r="AD69" s="817"/>
      <c r="AE69" s="817"/>
      <c r="AF69" s="817">
        <v>29</v>
      </c>
      <c r="AG69" s="817"/>
      <c r="AH69" s="817"/>
      <c r="AI69" s="817"/>
      <c r="AJ69" s="817"/>
      <c r="AK69" s="817">
        <v>50</v>
      </c>
      <c r="AL69" s="817"/>
      <c r="AM69" s="817"/>
      <c r="AN69" s="817"/>
      <c r="AO69" s="817"/>
      <c r="AP69" s="817" t="s">
        <v>556</v>
      </c>
      <c r="AQ69" s="817"/>
      <c r="AR69" s="817"/>
      <c r="AS69" s="817"/>
      <c r="AT69" s="817"/>
      <c r="AU69" s="817" t="s">
        <v>556</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548</v>
      </c>
      <c r="C70" s="861"/>
      <c r="D70" s="861"/>
      <c r="E70" s="861"/>
      <c r="F70" s="861"/>
      <c r="G70" s="861"/>
      <c r="H70" s="861"/>
      <c r="I70" s="861"/>
      <c r="J70" s="861"/>
      <c r="K70" s="861"/>
      <c r="L70" s="861"/>
      <c r="M70" s="861"/>
      <c r="N70" s="861"/>
      <c r="O70" s="861"/>
      <c r="P70" s="862"/>
      <c r="Q70" s="863">
        <v>249</v>
      </c>
      <c r="R70" s="817"/>
      <c r="S70" s="817"/>
      <c r="T70" s="817"/>
      <c r="U70" s="817"/>
      <c r="V70" s="817">
        <v>194</v>
      </c>
      <c r="W70" s="817"/>
      <c r="X70" s="817"/>
      <c r="Y70" s="817"/>
      <c r="Z70" s="817"/>
      <c r="AA70" s="817">
        <v>55</v>
      </c>
      <c r="AB70" s="817"/>
      <c r="AC70" s="817"/>
      <c r="AD70" s="817"/>
      <c r="AE70" s="817"/>
      <c r="AF70" s="817">
        <v>55</v>
      </c>
      <c r="AG70" s="817"/>
      <c r="AH70" s="817"/>
      <c r="AI70" s="817"/>
      <c r="AJ70" s="817"/>
      <c r="AK70" s="817">
        <v>17</v>
      </c>
      <c r="AL70" s="817"/>
      <c r="AM70" s="817"/>
      <c r="AN70" s="817"/>
      <c r="AO70" s="817"/>
      <c r="AP70" s="817" t="s">
        <v>556</v>
      </c>
      <c r="AQ70" s="817"/>
      <c r="AR70" s="817"/>
      <c r="AS70" s="817"/>
      <c r="AT70" s="817"/>
      <c r="AU70" s="817" t="s">
        <v>556</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549</v>
      </c>
      <c r="C71" s="861"/>
      <c r="D71" s="861"/>
      <c r="E71" s="861"/>
      <c r="F71" s="861"/>
      <c r="G71" s="861"/>
      <c r="H71" s="861"/>
      <c r="I71" s="861"/>
      <c r="J71" s="861"/>
      <c r="K71" s="861"/>
      <c r="L71" s="861"/>
      <c r="M71" s="861"/>
      <c r="N71" s="861"/>
      <c r="O71" s="861"/>
      <c r="P71" s="862"/>
      <c r="Q71" s="863">
        <v>280</v>
      </c>
      <c r="R71" s="817"/>
      <c r="S71" s="817"/>
      <c r="T71" s="817"/>
      <c r="U71" s="817"/>
      <c r="V71" s="817">
        <v>255</v>
      </c>
      <c r="W71" s="817"/>
      <c r="X71" s="817"/>
      <c r="Y71" s="817"/>
      <c r="Z71" s="817"/>
      <c r="AA71" s="817">
        <v>25</v>
      </c>
      <c r="AB71" s="817"/>
      <c r="AC71" s="817"/>
      <c r="AD71" s="817"/>
      <c r="AE71" s="817"/>
      <c r="AF71" s="817">
        <v>25</v>
      </c>
      <c r="AG71" s="817"/>
      <c r="AH71" s="817"/>
      <c r="AI71" s="817"/>
      <c r="AJ71" s="817"/>
      <c r="AK71" s="817" t="s">
        <v>556</v>
      </c>
      <c r="AL71" s="817"/>
      <c r="AM71" s="817"/>
      <c r="AN71" s="817"/>
      <c r="AO71" s="817"/>
      <c r="AP71" s="817" t="s">
        <v>556</v>
      </c>
      <c r="AQ71" s="817"/>
      <c r="AR71" s="817"/>
      <c r="AS71" s="817"/>
      <c r="AT71" s="817"/>
      <c r="AU71" s="817" t="s">
        <v>556</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550</v>
      </c>
      <c r="C72" s="861"/>
      <c r="D72" s="861"/>
      <c r="E72" s="861"/>
      <c r="F72" s="861"/>
      <c r="G72" s="861"/>
      <c r="H72" s="861"/>
      <c r="I72" s="861"/>
      <c r="J72" s="861"/>
      <c r="K72" s="861"/>
      <c r="L72" s="861"/>
      <c r="M72" s="861"/>
      <c r="N72" s="861"/>
      <c r="O72" s="861"/>
      <c r="P72" s="862"/>
      <c r="Q72" s="863">
        <v>9878</v>
      </c>
      <c r="R72" s="817"/>
      <c r="S72" s="817"/>
      <c r="T72" s="817"/>
      <c r="U72" s="817"/>
      <c r="V72" s="817">
        <v>9787</v>
      </c>
      <c r="W72" s="817"/>
      <c r="X72" s="817"/>
      <c r="Y72" s="817"/>
      <c r="Z72" s="817"/>
      <c r="AA72" s="817">
        <v>92</v>
      </c>
      <c r="AB72" s="817"/>
      <c r="AC72" s="817"/>
      <c r="AD72" s="817"/>
      <c r="AE72" s="817"/>
      <c r="AF72" s="817">
        <v>92</v>
      </c>
      <c r="AG72" s="817"/>
      <c r="AH72" s="817"/>
      <c r="AI72" s="817"/>
      <c r="AJ72" s="817"/>
      <c r="AK72" s="817">
        <v>5083</v>
      </c>
      <c r="AL72" s="817"/>
      <c r="AM72" s="817"/>
      <c r="AN72" s="817"/>
      <c r="AO72" s="817"/>
      <c r="AP72" s="817" t="s">
        <v>556</v>
      </c>
      <c r="AQ72" s="817"/>
      <c r="AR72" s="817"/>
      <c r="AS72" s="817"/>
      <c r="AT72" s="817"/>
      <c r="AU72" s="817" t="s">
        <v>556</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551</v>
      </c>
      <c r="C73" s="861"/>
      <c r="D73" s="861"/>
      <c r="E73" s="861"/>
      <c r="F73" s="861"/>
      <c r="G73" s="861"/>
      <c r="H73" s="861"/>
      <c r="I73" s="861"/>
      <c r="J73" s="861"/>
      <c r="K73" s="861"/>
      <c r="L73" s="861"/>
      <c r="M73" s="861"/>
      <c r="N73" s="861"/>
      <c r="O73" s="861"/>
      <c r="P73" s="862"/>
      <c r="Q73" s="863">
        <v>1600855</v>
      </c>
      <c r="R73" s="817"/>
      <c r="S73" s="817"/>
      <c r="T73" s="817"/>
      <c r="U73" s="817"/>
      <c r="V73" s="817">
        <v>1567252</v>
      </c>
      <c r="W73" s="817"/>
      <c r="X73" s="817"/>
      <c r="Y73" s="817"/>
      <c r="Z73" s="817"/>
      <c r="AA73" s="817">
        <v>33603</v>
      </c>
      <c r="AB73" s="817"/>
      <c r="AC73" s="817"/>
      <c r="AD73" s="817"/>
      <c r="AE73" s="817"/>
      <c r="AF73" s="817">
        <v>33603</v>
      </c>
      <c r="AG73" s="817"/>
      <c r="AH73" s="817"/>
      <c r="AI73" s="817"/>
      <c r="AJ73" s="817"/>
      <c r="AK73" s="817">
        <v>22693</v>
      </c>
      <c r="AL73" s="817"/>
      <c r="AM73" s="817"/>
      <c r="AN73" s="817"/>
      <c r="AO73" s="817"/>
      <c r="AP73" s="817" t="s">
        <v>556</v>
      </c>
      <c r="AQ73" s="817"/>
      <c r="AR73" s="817"/>
      <c r="AS73" s="817"/>
      <c r="AT73" s="817"/>
      <c r="AU73" s="817" t="s">
        <v>556</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563</v>
      </c>
      <c r="C74" s="861"/>
      <c r="D74" s="861"/>
      <c r="E74" s="861"/>
      <c r="F74" s="861"/>
      <c r="G74" s="861"/>
      <c r="H74" s="861"/>
      <c r="I74" s="861"/>
      <c r="J74" s="861"/>
      <c r="K74" s="861"/>
      <c r="L74" s="861"/>
      <c r="M74" s="861"/>
      <c r="N74" s="861"/>
      <c r="O74" s="861"/>
      <c r="P74" s="862"/>
      <c r="Q74" s="863">
        <v>445</v>
      </c>
      <c r="R74" s="817"/>
      <c r="S74" s="817"/>
      <c r="T74" s="817"/>
      <c r="U74" s="817"/>
      <c r="V74" s="817">
        <v>425</v>
      </c>
      <c r="W74" s="817"/>
      <c r="X74" s="817"/>
      <c r="Y74" s="817"/>
      <c r="Z74" s="817"/>
      <c r="AA74" s="817">
        <v>21</v>
      </c>
      <c r="AB74" s="817"/>
      <c r="AC74" s="817"/>
      <c r="AD74" s="817"/>
      <c r="AE74" s="817"/>
      <c r="AF74" s="817">
        <v>21</v>
      </c>
      <c r="AG74" s="817"/>
      <c r="AH74" s="817"/>
      <c r="AI74" s="817"/>
      <c r="AJ74" s="817"/>
      <c r="AK74" s="817">
        <v>24</v>
      </c>
      <c r="AL74" s="817"/>
      <c r="AM74" s="817"/>
      <c r="AN74" s="817"/>
      <c r="AO74" s="817"/>
      <c r="AP74" s="817" t="s">
        <v>556</v>
      </c>
      <c r="AQ74" s="817"/>
      <c r="AR74" s="817"/>
      <c r="AS74" s="817"/>
      <c r="AT74" s="817"/>
      <c r="AU74" s="817" t="s">
        <v>556</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34227</v>
      </c>
      <c r="AG88" s="831"/>
      <c r="AH88" s="831"/>
      <c r="AI88" s="831"/>
      <c r="AJ88" s="831"/>
      <c r="AK88" s="828"/>
      <c r="AL88" s="828"/>
      <c r="AM88" s="828"/>
      <c r="AN88" s="828"/>
      <c r="AO88" s="828"/>
      <c r="AP88" s="831">
        <v>158</v>
      </c>
      <c r="AQ88" s="831"/>
      <c r="AR88" s="831"/>
      <c r="AS88" s="831"/>
      <c r="AT88" s="831"/>
      <c r="AU88" s="831">
        <v>8</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1144</v>
      </c>
      <c r="CS102" s="839"/>
      <c r="CT102" s="839"/>
      <c r="CU102" s="839"/>
      <c r="CV102" s="878"/>
      <c r="CW102" s="877">
        <v>139</v>
      </c>
      <c r="CX102" s="839"/>
      <c r="CY102" s="839"/>
      <c r="CZ102" s="839"/>
      <c r="DA102" s="878"/>
      <c r="DB102" s="877">
        <v>1300</v>
      </c>
      <c r="DC102" s="839"/>
      <c r="DD102" s="839"/>
      <c r="DE102" s="839"/>
      <c r="DF102" s="878"/>
      <c r="DG102" s="877">
        <v>303</v>
      </c>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2810855</v>
      </c>
      <c r="AB110" s="887"/>
      <c r="AC110" s="887"/>
      <c r="AD110" s="887"/>
      <c r="AE110" s="888"/>
      <c r="AF110" s="889">
        <v>2824613</v>
      </c>
      <c r="AG110" s="887"/>
      <c r="AH110" s="887"/>
      <c r="AI110" s="887"/>
      <c r="AJ110" s="888"/>
      <c r="AK110" s="889">
        <v>2928746</v>
      </c>
      <c r="AL110" s="887"/>
      <c r="AM110" s="887"/>
      <c r="AN110" s="887"/>
      <c r="AO110" s="888"/>
      <c r="AP110" s="890">
        <v>6.7</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25721017</v>
      </c>
      <c r="BR110" s="918"/>
      <c r="BS110" s="918"/>
      <c r="BT110" s="918"/>
      <c r="BU110" s="918"/>
      <c r="BV110" s="918">
        <v>28472563</v>
      </c>
      <c r="BW110" s="918"/>
      <c r="BX110" s="918"/>
      <c r="BY110" s="918"/>
      <c r="BZ110" s="918"/>
      <c r="CA110" s="918">
        <v>28307804</v>
      </c>
      <c r="CB110" s="918"/>
      <c r="CC110" s="918"/>
      <c r="CD110" s="918"/>
      <c r="CE110" s="918"/>
      <c r="CF110" s="931">
        <v>65.099999999999994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928461</v>
      </c>
      <c r="DH110" s="918"/>
      <c r="DI110" s="918"/>
      <c r="DJ110" s="918"/>
      <c r="DK110" s="918"/>
      <c r="DL110" s="918">
        <v>4695725</v>
      </c>
      <c r="DM110" s="918"/>
      <c r="DN110" s="918"/>
      <c r="DO110" s="918"/>
      <c r="DP110" s="918"/>
      <c r="DQ110" s="918">
        <v>1600679</v>
      </c>
      <c r="DR110" s="918"/>
      <c r="DS110" s="918"/>
      <c r="DT110" s="918"/>
      <c r="DU110" s="918"/>
      <c r="DV110" s="919">
        <v>3.7</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2199844</v>
      </c>
      <c r="BR111" s="913"/>
      <c r="BS111" s="913"/>
      <c r="BT111" s="913"/>
      <c r="BU111" s="913"/>
      <c r="BV111" s="913">
        <v>5850196</v>
      </c>
      <c r="BW111" s="913"/>
      <c r="BX111" s="913"/>
      <c r="BY111" s="913"/>
      <c r="BZ111" s="913"/>
      <c r="CA111" s="913">
        <v>2365484</v>
      </c>
      <c r="CB111" s="913"/>
      <c r="CC111" s="913"/>
      <c r="CD111" s="913"/>
      <c r="CE111" s="913"/>
      <c r="CF111" s="907">
        <v>5.4</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8704887</v>
      </c>
      <c r="BR112" s="913"/>
      <c r="BS112" s="913"/>
      <c r="BT112" s="913"/>
      <c r="BU112" s="913"/>
      <c r="BV112" s="913">
        <v>9417010</v>
      </c>
      <c r="BW112" s="913"/>
      <c r="BX112" s="913"/>
      <c r="BY112" s="913"/>
      <c r="BZ112" s="913"/>
      <c r="CA112" s="913">
        <v>10199823</v>
      </c>
      <c r="CB112" s="913"/>
      <c r="CC112" s="913"/>
      <c r="CD112" s="913"/>
      <c r="CE112" s="913"/>
      <c r="CF112" s="907">
        <v>23.5</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742681</v>
      </c>
      <c r="AB113" s="925"/>
      <c r="AC113" s="925"/>
      <c r="AD113" s="925"/>
      <c r="AE113" s="926"/>
      <c r="AF113" s="927">
        <v>721195</v>
      </c>
      <c r="AG113" s="925"/>
      <c r="AH113" s="925"/>
      <c r="AI113" s="925"/>
      <c r="AJ113" s="926"/>
      <c r="AK113" s="927">
        <v>782299</v>
      </c>
      <c r="AL113" s="925"/>
      <c r="AM113" s="925"/>
      <c r="AN113" s="925"/>
      <c r="AO113" s="926"/>
      <c r="AP113" s="928">
        <v>1.8</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10860</v>
      </c>
      <c r="BR113" s="913"/>
      <c r="BS113" s="913"/>
      <c r="BT113" s="913"/>
      <c r="BU113" s="913"/>
      <c r="BV113" s="913">
        <v>9293</v>
      </c>
      <c r="BW113" s="913"/>
      <c r="BX113" s="913"/>
      <c r="BY113" s="913"/>
      <c r="BZ113" s="913"/>
      <c r="CA113" s="913">
        <v>7564</v>
      </c>
      <c r="CB113" s="913"/>
      <c r="CC113" s="913"/>
      <c r="CD113" s="913"/>
      <c r="CE113" s="913"/>
      <c r="CF113" s="907">
        <v>0</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1580</v>
      </c>
      <c r="AB114" s="946"/>
      <c r="AC114" s="946"/>
      <c r="AD114" s="946"/>
      <c r="AE114" s="947"/>
      <c r="AF114" s="948">
        <v>1511</v>
      </c>
      <c r="AG114" s="946"/>
      <c r="AH114" s="946"/>
      <c r="AI114" s="946"/>
      <c r="AJ114" s="947"/>
      <c r="AK114" s="948">
        <v>1594</v>
      </c>
      <c r="AL114" s="946"/>
      <c r="AM114" s="946"/>
      <c r="AN114" s="946"/>
      <c r="AO114" s="947"/>
      <c r="AP114" s="949">
        <v>0</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8501715</v>
      </c>
      <c r="BR114" s="913"/>
      <c r="BS114" s="913"/>
      <c r="BT114" s="913"/>
      <c r="BU114" s="913"/>
      <c r="BV114" s="913">
        <v>8614790</v>
      </c>
      <c r="BW114" s="913"/>
      <c r="BX114" s="913"/>
      <c r="BY114" s="913"/>
      <c r="BZ114" s="913"/>
      <c r="CA114" s="913">
        <v>8819471</v>
      </c>
      <c r="CB114" s="913"/>
      <c r="CC114" s="913"/>
      <c r="CD114" s="913"/>
      <c r="CE114" s="913"/>
      <c r="CF114" s="907">
        <v>20.3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510711</v>
      </c>
      <c r="AB115" s="925"/>
      <c r="AC115" s="925"/>
      <c r="AD115" s="925"/>
      <c r="AE115" s="926"/>
      <c r="AF115" s="927">
        <v>270235</v>
      </c>
      <c r="AG115" s="925"/>
      <c r="AH115" s="925"/>
      <c r="AI115" s="925"/>
      <c r="AJ115" s="926"/>
      <c r="AK115" s="927">
        <v>474712</v>
      </c>
      <c r="AL115" s="925"/>
      <c r="AM115" s="925"/>
      <c r="AN115" s="925"/>
      <c r="AO115" s="926"/>
      <c r="AP115" s="928">
        <v>1.1000000000000001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648281</v>
      </c>
      <c r="DH115" s="946"/>
      <c r="DI115" s="946"/>
      <c r="DJ115" s="946"/>
      <c r="DK115" s="947"/>
      <c r="DL115" s="948">
        <v>611798</v>
      </c>
      <c r="DM115" s="946"/>
      <c r="DN115" s="946"/>
      <c r="DO115" s="946"/>
      <c r="DP115" s="947"/>
      <c r="DQ115" s="948">
        <v>302561</v>
      </c>
      <c r="DR115" s="946"/>
      <c r="DS115" s="946"/>
      <c r="DT115" s="946"/>
      <c r="DU115" s="947"/>
      <c r="DV115" s="949">
        <v>0.7</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37556</v>
      </c>
      <c r="DH116" s="946"/>
      <c r="DI116" s="946"/>
      <c r="DJ116" s="946"/>
      <c r="DK116" s="947"/>
      <c r="DL116" s="948">
        <v>28167</v>
      </c>
      <c r="DM116" s="946"/>
      <c r="DN116" s="946"/>
      <c r="DO116" s="946"/>
      <c r="DP116" s="947"/>
      <c r="DQ116" s="948">
        <v>18778</v>
      </c>
      <c r="DR116" s="946"/>
      <c r="DS116" s="946"/>
      <c r="DT116" s="946"/>
      <c r="DU116" s="947"/>
      <c r="DV116" s="949">
        <v>0</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4065827</v>
      </c>
      <c r="AB117" s="966"/>
      <c r="AC117" s="966"/>
      <c r="AD117" s="966"/>
      <c r="AE117" s="967"/>
      <c r="AF117" s="968">
        <v>3817554</v>
      </c>
      <c r="AG117" s="966"/>
      <c r="AH117" s="966"/>
      <c r="AI117" s="966"/>
      <c r="AJ117" s="967"/>
      <c r="AK117" s="968">
        <v>4187351</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154314</v>
      </c>
      <c r="AB119" s="887"/>
      <c r="AC119" s="887"/>
      <c r="AD119" s="887"/>
      <c r="AE119" s="888"/>
      <c r="AF119" s="889">
        <v>154434</v>
      </c>
      <c r="AG119" s="887"/>
      <c r="AH119" s="887"/>
      <c r="AI119" s="887"/>
      <c r="AJ119" s="888"/>
      <c r="AK119" s="889">
        <v>212519</v>
      </c>
      <c r="AL119" s="887"/>
      <c r="AM119" s="887"/>
      <c r="AN119" s="887"/>
      <c r="AO119" s="888"/>
      <c r="AP119" s="890">
        <v>0.5</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441</v>
      </c>
      <c r="BP119" s="992"/>
      <c r="BQ119" s="986">
        <v>45138323</v>
      </c>
      <c r="BR119" s="987"/>
      <c r="BS119" s="987"/>
      <c r="BT119" s="987"/>
      <c r="BU119" s="987"/>
      <c r="BV119" s="987">
        <v>52363852</v>
      </c>
      <c r="BW119" s="987"/>
      <c r="BX119" s="987"/>
      <c r="BY119" s="987"/>
      <c r="BZ119" s="987"/>
      <c r="CA119" s="987">
        <v>49700146</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585546</v>
      </c>
      <c r="DH119" s="973"/>
      <c r="DI119" s="973"/>
      <c r="DJ119" s="973"/>
      <c r="DK119" s="974"/>
      <c r="DL119" s="972">
        <v>514506</v>
      </c>
      <c r="DM119" s="973"/>
      <c r="DN119" s="973"/>
      <c r="DO119" s="973"/>
      <c r="DP119" s="974"/>
      <c r="DQ119" s="972">
        <v>443466</v>
      </c>
      <c r="DR119" s="973"/>
      <c r="DS119" s="973"/>
      <c r="DT119" s="973"/>
      <c r="DU119" s="974"/>
      <c r="DV119" s="975">
        <v>1</v>
      </c>
      <c r="DW119" s="976"/>
      <c r="DX119" s="976"/>
      <c r="DY119" s="976"/>
      <c r="DZ119" s="977"/>
    </row>
    <row r="120" spans="1:130" s="224"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39242320</v>
      </c>
      <c r="BR120" s="918"/>
      <c r="BS120" s="918"/>
      <c r="BT120" s="918"/>
      <c r="BU120" s="918"/>
      <c r="BV120" s="918">
        <v>43503270</v>
      </c>
      <c r="BW120" s="918"/>
      <c r="BX120" s="918"/>
      <c r="BY120" s="918"/>
      <c r="BZ120" s="918"/>
      <c r="CA120" s="918">
        <v>48912744</v>
      </c>
      <c r="CB120" s="918"/>
      <c r="CC120" s="918"/>
      <c r="CD120" s="918"/>
      <c r="CE120" s="918"/>
      <c r="CF120" s="931">
        <v>112.5</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8704887</v>
      </c>
      <c r="DH120" s="918"/>
      <c r="DI120" s="918"/>
      <c r="DJ120" s="918"/>
      <c r="DK120" s="918"/>
      <c r="DL120" s="918">
        <v>9417010</v>
      </c>
      <c r="DM120" s="918"/>
      <c r="DN120" s="918"/>
      <c r="DO120" s="918"/>
      <c r="DP120" s="918"/>
      <c r="DQ120" s="918">
        <v>10199823</v>
      </c>
      <c r="DR120" s="918"/>
      <c r="DS120" s="918"/>
      <c r="DT120" s="918"/>
      <c r="DU120" s="918"/>
      <c r="DV120" s="919">
        <v>23.5</v>
      </c>
      <c r="DW120" s="919"/>
      <c r="DX120" s="919"/>
      <c r="DY120" s="919"/>
      <c r="DZ120" s="920"/>
    </row>
    <row r="121" spans="1:130" s="224"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13316094</v>
      </c>
      <c r="BR121" s="913"/>
      <c r="BS121" s="913"/>
      <c r="BT121" s="913"/>
      <c r="BU121" s="913"/>
      <c r="BV121" s="913">
        <v>13036934</v>
      </c>
      <c r="BW121" s="913"/>
      <c r="BX121" s="913"/>
      <c r="BY121" s="913"/>
      <c r="BZ121" s="913"/>
      <c r="CA121" s="913">
        <v>13037217</v>
      </c>
      <c r="CB121" s="913"/>
      <c r="CC121" s="913"/>
      <c r="CD121" s="913"/>
      <c r="CE121" s="913"/>
      <c r="CF121" s="907">
        <v>30</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13261442</v>
      </c>
      <c r="BR122" s="987"/>
      <c r="BS122" s="987"/>
      <c r="BT122" s="987"/>
      <c r="BU122" s="987"/>
      <c r="BV122" s="987">
        <v>14237000</v>
      </c>
      <c r="BW122" s="987"/>
      <c r="BX122" s="987"/>
      <c r="BY122" s="987"/>
      <c r="BZ122" s="987"/>
      <c r="CA122" s="987">
        <v>13466550</v>
      </c>
      <c r="CB122" s="987"/>
      <c r="CC122" s="987"/>
      <c r="CD122" s="987"/>
      <c r="CE122" s="987"/>
      <c r="CF122" s="1004">
        <v>31</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449</v>
      </c>
      <c r="BP123" s="992"/>
      <c r="BQ123" s="1050">
        <v>65819856</v>
      </c>
      <c r="BR123" s="1051"/>
      <c r="BS123" s="1051"/>
      <c r="BT123" s="1051"/>
      <c r="BU123" s="1051"/>
      <c r="BV123" s="1051">
        <v>70777204</v>
      </c>
      <c r="BW123" s="1051"/>
      <c r="BX123" s="1051"/>
      <c r="BY123" s="1051"/>
      <c r="BZ123" s="1051"/>
      <c r="CA123" s="1051">
        <v>75416511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355048</v>
      </c>
      <c r="AB126" s="946"/>
      <c r="AC126" s="946"/>
      <c r="AD126" s="946"/>
      <c r="AE126" s="947"/>
      <c r="AF126" s="948">
        <v>115017</v>
      </c>
      <c r="AG126" s="946"/>
      <c r="AH126" s="946"/>
      <c r="AI126" s="946"/>
      <c r="AJ126" s="947"/>
      <c r="AK126" s="948">
        <v>261809</v>
      </c>
      <c r="AL126" s="946"/>
      <c r="AM126" s="946"/>
      <c r="AN126" s="946"/>
      <c r="AO126" s="947"/>
      <c r="AP126" s="949">
        <v>0.6</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1349</v>
      </c>
      <c r="AB127" s="946"/>
      <c r="AC127" s="946"/>
      <c r="AD127" s="946"/>
      <c r="AE127" s="947"/>
      <c r="AF127" s="948">
        <v>784</v>
      </c>
      <c r="AG127" s="946"/>
      <c r="AH127" s="946"/>
      <c r="AI127" s="946"/>
      <c r="AJ127" s="947"/>
      <c r="AK127" s="948">
        <v>384</v>
      </c>
      <c r="AL127" s="946"/>
      <c r="AM127" s="946"/>
      <c r="AN127" s="946"/>
      <c r="AO127" s="947"/>
      <c r="AP127" s="949">
        <v>0</v>
      </c>
      <c r="AQ127" s="950"/>
      <c r="AR127" s="950"/>
      <c r="AS127" s="950"/>
      <c r="AT127" s="951"/>
      <c r="AU127" s="226"/>
      <c r="AV127" s="226"/>
      <c r="AW127" s="226"/>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1212468</v>
      </c>
      <c r="AB128" s="1033"/>
      <c r="AC128" s="1033"/>
      <c r="AD128" s="1033"/>
      <c r="AE128" s="1034"/>
      <c r="AF128" s="1035">
        <v>951725</v>
      </c>
      <c r="AG128" s="1033"/>
      <c r="AH128" s="1033"/>
      <c r="AI128" s="1033"/>
      <c r="AJ128" s="1034"/>
      <c r="AK128" s="1035">
        <v>1211389</v>
      </c>
      <c r="AL128" s="1033"/>
      <c r="AM128" s="1033"/>
      <c r="AN128" s="1033"/>
      <c r="AO128" s="1034"/>
      <c r="AP128" s="1036"/>
      <c r="AQ128" s="1037"/>
      <c r="AR128" s="1037"/>
      <c r="AS128" s="1037"/>
      <c r="AT128" s="1038"/>
      <c r="AU128" s="226"/>
      <c r="AV128" s="226"/>
      <c r="AW128" s="226"/>
      <c r="AX128" s="883" t="s">
        <v>463</v>
      </c>
      <c r="AY128" s="884"/>
      <c r="AZ128" s="884"/>
      <c r="BA128" s="884"/>
      <c r="BB128" s="884"/>
      <c r="BC128" s="884"/>
      <c r="BD128" s="884"/>
      <c r="BE128" s="885"/>
      <c r="BF128" s="1039" t="s">
        <v>122</v>
      </c>
      <c r="BG128" s="1040"/>
      <c r="BH128" s="1040"/>
      <c r="BI128" s="1040"/>
      <c r="BJ128" s="1040"/>
      <c r="BK128" s="1040"/>
      <c r="BL128" s="1041"/>
      <c r="BM128" s="1039">
        <v>11.34</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40539053</v>
      </c>
      <c r="AB129" s="946"/>
      <c r="AC129" s="946"/>
      <c r="AD129" s="946"/>
      <c r="AE129" s="947"/>
      <c r="AF129" s="948">
        <v>43649799</v>
      </c>
      <c r="AG129" s="946"/>
      <c r="AH129" s="946"/>
      <c r="AI129" s="946"/>
      <c r="AJ129" s="947"/>
      <c r="AK129" s="948">
        <v>45075124</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16.34</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1919071</v>
      </c>
      <c r="AB130" s="946"/>
      <c r="AC130" s="946"/>
      <c r="AD130" s="946"/>
      <c r="AE130" s="947"/>
      <c r="AF130" s="948">
        <v>1711387</v>
      </c>
      <c r="AG130" s="946"/>
      <c r="AH130" s="946"/>
      <c r="AI130" s="946"/>
      <c r="AJ130" s="947"/>
      <c r="AK130" s="948">
        <v>1581321</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2.7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38619982</v>
      </c>
      <c r="AB131" s="973"/>
      <c r="AC131" s="973"/>
      <c r="AD131" s="973"/>
      <c r="AE131" s="974"/>
      <c r="AF131" s="972">
        <v>41938412</v>
      </c>
      <c r="AG131" s="973"/>
      <c r="AH131" s="973"/>
      <c r="AI131" s="973"/>
      <c r="AJ131" s="974"/>
      <c r="AK131" s="972">
        <v>43493803</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2.4191828989999999</v>
      </c>
      <c r="AB132" s="1084"/>
      <c r="AC132" s="1084"/>
      <c r="AD132" s="1084"/>
      <c r="AE132" s="1085"/>
      <c r="AF132" s="1086">
        <v>2.7527079470000002</v>
      </c>
      <c r="AG132" s="1084"/>
      <c r="AH132" s="1084"/>
      <c r="AI132" s="1084"/>
      <c r="AJ132" s="1085"/>
      <c r="AK132" s="1086">
        <v>3.2065280660000002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1.8</v>
      </c>
      <c r="AB133" s="1067"/>
      <c r="AC133" s="1067"/>
      <c r="AD133" s="1067"/>
      <c r="AE133" s="1068"/>
      <c r="AF133" s="1066">
        <v>1.9</v>
      </c>
      <c r="AG133" s="1067"/>
      <c r="AH133" s="1067"/>
      <c r="AI133" s="1067"/>
      <c r="AJ133" s="1068"/>
      <c r="AK133" s="1066">
        <v>2.7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gI4rH3WvOsMxwBRTsrU8s/QFsWPmgyQMUjYF2d+hBx0QXZEKVVyFLYWDQsebOampxAG8feJRr6ZWk7FcgrCQw==" saltValue="fepysBfr6FOenmTQOY0a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Q9DCCaWmbXec3AYJmt5i+oV5Ghf/aJbwGIjJP2Axw3dBEr036rgjDOtn7QQMPd+V+1FI9RLFN8/LD3tjM+N+w==" saltValue="xWe6+uawizcoxWegQ78C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reCb1DaDb/4DbuS7BF0bsrNtDO0pHDmgYB71EHUFkIkAvi3+1DrtRVNccwOD3fqBVQzMVGiDPp/O4tAeAAxRg==" saltValue="wJaDLbWR4TxPLE/mh4Uu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10953079</v>
      </c>
      <c r="AP9" s="274">
        <v>58943</v>
      </c>
      <c r="AQ9" s="275">
        <v>61513</v>
      </c>
      <c r="AR9" s="276">
        <v>-4.2</v>
      </c>
    </row>
    <row r="10" spans="1:46" ht="13.5" customHeight="1" x14ac:dyDescent="0.15">
      <c r="A10" s="259"/>
      <c r="AK10" s="1103" t="s">
        <v>484</v>
      </c>
      <c r="AL10" s="1104"/>
      <c r="AM10" s="1104"/>
      <c r="AN10" s="1105"/>
      <c r="AO10" s="277">
        <v>52909</v>
      </c>
      <c r="AP10" s="277">
        <v>285</v>
      </c>
      <c r="AQ10" s="278">
        <v>1262</v>
      </c>
      <c r="AR10" s="279">
        <v>-77.400000000000006</v>
      </c>
    </row>
    <row r="11" spans="1:46" ht="13.5" customHeight="1" x14ac:dyDescent="0.15">
      <c r="A11" s="259"/>
      <c r="AK11" s="1103" t="s">
        <v>485</v>
      </c>
      <c r="AL11" s="1104"/>
      <c r="AM11" s="1104"/>
      <c r="AN11" s="1105"/>
      <c r="AO11" s="277">
        <v>99111</v>
      </c>
      <c r="AP11" s="277">
        <v>533</v>
      </c>
      <c r="AQ11" s="278">
        <v>1079</v>
      </c>
      <c r="AR11" s="279">
        <v>-50.6</v>
      </c>
    </row>
    <row r="12" spans="1:46" ht="13.5" customHeight="1" x14ac:dyDescent="0.15">
      <c r="A12" s="259"/>
      <c r="AK12" s="1103" t="s">
        <v>486</v>
      </c>
      <c r="AL12" s="1104"/>
      <c r="AM12" s="1104"/>
      <c r="AN12" s="1105"/>
      <c r="AO12" s="277" t="s">
        <v>487</v>
      </c>
      <c r="AP12" s="277" t="s">
        <v>487</v>
      </c>
      <c r="AQ12" s="278">
        <v>46</v>
      </c>
      <c r="AR12" s="279" t="s">
        <v>487</v>
      </c>
    </row>
    <row r="13" spans="1:46" ht="13.5" customHeight="1" x14ac:dyDescent="0.15">
      <c r="A13" s="259"/>
      <c r="AK13" s="1103" t="s">
        <v>488</v>
      </c>
      <c r="AL13" s="1104"/>
      <c r="AM13" s="1104"/>
      <c r="AN13" s="1105"/>
      <c r="AO13" s="277">
        <v>432689</v>
      </c>
      <c r="AP13" s="277">
        <v>2328</v>
      </c>
      <c r="AQ13" s="278">
        <v>2016</v>
      </c>
      <c r="AR13" s="279">
        <v>15.5</v>
      </c>
    </row>
    <row r="14" spans="1:46" ht="13.5" customHeight="1" x14ac:dyDescent="0.15">
      <c r="A14" s="259"/>
      <c r="AK14" s="1103" t="s">
        <v>489</v>
      </c>
      <c r="AL14" s="1104"/>
      <c r="AM14" s="1104"/>
      <c r="AN14" s="1105"/>
      <c r="AO14" s="277">
        <v>112217</v>
      </c>
      <c r="AP14" s="277">
        <v>604</v>
      </c>
      <c r="AQ14" s="278">
        <v>1290</v>
      </c>
      <c r="AR14" s="279">
        <v>-53.2</v>
      </c>
    </row>
    <row r="15" spans="1:46" ht="13.5" customHeight="1" x14ac:dyDescent="0.15">
      <c r="A15" s="259"/>
      <c r="AK15" s="1106" t="s">
        <v>490</v>
      </c>
      <c r="AL15" s="1107"/>
      <c r="AM15" s="1107"/>
      <c r="AN15" s="1108"/>
      <c r="AO15" s="277">
        <v>-365022</v>
      </c>
      <c r="AP15" s="277">
        <v>-1964</v>
      </c>
      <c r="AQ15" s="278">
        <v>-2388</v>
      </c>
      <c r="AR15" s="279">
        <v>-17.8</v>
      </c>
    </row>
    <row r="16" spans="1:46" x14ac:dyDescent="0.15">
      <c r="A16" s="259"/>
      <c r="AK16" s="1106" t="s">
        <v>177</v>
      </c>
      <c r="AL16" s="1107"/>
      <c r="AM16" s="1107"/>
      <c r="AN16" s="1108"/>
      <c r="AO16" s="277">
        <v>11284983</v>
      </c>
      <c r="AP16" s="277">
        <v>60729</v>
      </c>
      <c r="AQ16" s="278">
        <v>64818</v>
      </c>
      <c r="AR16" s="279">
        <v>-6.3</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5.26</v>
      </c>
      <c r="AP21" s="290">
        <v>6.09</v>
      </c>
      <c r="AQ21" s="291">
        <v>-0.83</v>
      </c>
      <c r="AS21" s="292"/>
      <c r="AT21" s="288"/>
    </row>
    <row r="22" spans="1:46" s="260" customFormat="1" x14ac:dyDescent="0.15">
      <c r="A22" s="288"/>
      <c r="AK22" s="1109" t="s">
        <v>496</v>
      </c>
      <c r="AL22" s="1110"/>
      <c r="AM22" s="1110"/>
      <c r="AN22" s="1111"/>
      <c r="AO22" s="293">
        <v>97.8</v>
      </c>
      <c r="AP22" s="294">
        <v>99.7</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2928746</v>
      </c>
      <c r="AP32" s="303">
        <v>15761</v>
      </c>
      <c r="AQ32" s="304">
        <v>26619</v>
      </c>
      <c r="AR32" s="305">
        <v>-40.799999999999997</v>
      </c>
    </row>
    <row r="33" spans="1:46" ht="13.5" customHeight="1" x14ac:dyDescent="0.15">
      <c r="A33" s="259"/>
      <c r="AK33" s="1117" t="s">
        <v>501</v>
      </c>
      <c r="AL33" s="1118"/>
      <c r="AM33" s="1118"/>
      <c r="AN33" s="1119"/>
      <c r="AO33" s="303" t="s">
        <v>487</v>
      </c>
      <c r="AP33" s="303" t="s">
        <v>487</v>
      </c>
      <c r="AQ33" s="304">
        <v>3</v>
      </c>
      <c r="AR33" s="305" t="s">
        <v>487</v>
      </c>
    </row>
    <row r="34" spans="1:46" ht="27" customHeight="1" x14ac:dyDescent="0.15">
      <c r="A34" s="259"/>
      <c r="AK34" s="1117" t="s">
        <v>502</v>
      </c>
      <c r="AL34" s="1118"/>
      <c r="AM34" s="1118"/>
      <c r="AN34" s="1119"/>
      <c r="AO34" s="303" t="s">
        <v>487</v>
      </c>
      <c r="AP34" s="303" t="s">
        <v>487</v>
      </c>
      <c r="AQ34" s="304">
        <v>28</v>
      </c>
      <c r="AR34" s="305" t="s">
        <v>487</v>
      </c>
    </row>
    <row r="35" spans="1:46" ht="27" customHeight="1" x14ac:dyDescent="0.15">
      <c r="A35" s="259"/>
      <c r="AK35" s="1117" t="s">
        <v>503</v>
      </c>
      <c r="AL35" s="1118"/>
      <c r="AM35" s="1118"/>
      <c r="AN35" s="1119"/>
      <c r="AO35" s="303">
        <v>782299</v>
      </c>
      <c r="AP35" s="303">
        <v>4210</v>
      </c>
      <c r="AQ35" s="304">
        <v>5266</v>
      </c>
      <c r="AR35" s="305">
        <v>-20.100000000000001</v>
      </c>
    </row>
    <row r="36" spans="1:46" ht="27" customHeight="1" x14ac:dyDescent="0.15">
      <c r="A36" s="259"/>
      <c r="AK36" s="1117" t="s">
        <v>504</v>
      </c>
      <c r="AL36" s="1118"/>
      <c r="AM36" s="1118"/>
      <c r="AN36" s="1119"/>
      <c r="AO36" s="303">
        <v>1594</v>
      </c>
      <c r="AP36" s="303">
        <v>9</v>
      </c>
      <c r="AQ36" s="304">
        <v>468</v>
      </c>
      <c r="AR36" s="305">
        <v>-98.1</v>
      </c>
    </row>
    <row r="37" spans="1:46" ht="13.5" customHeight="1" x14ac:dyDescent="0.15">
      <c r="A37" s="259"/>
      <c r="AK37" s="1117" t="s">
        <v>505</v>
      </c>
      <c r="AL37" s="1118"/>
      <c r="AM37" s="1118"/>
      <c r="AN37" s="1119"/>
      <c r="AO37" s="303">
        <v>474712</v>
      </c>
      <c r="AP37" s="303">
        <v>2555</v>
      </c>
      <c r="AQ37" s="304">
        <v>985</v>
      </c>
      <c r="AR37" s="305">
        <v>159.4</v>
      </c>
    </row>
    <row r="38" spans="1:46" ht="27" customHeight="1" x14ac:dyDescent="0.15">
      <c r="A38" s="259"/>
      <c r="AK38" s="1120" t="s">
        <v>506</v>
      </c>
      <c r="AL38" s="1121"/>
      <c r="AM38" s="1121"/>
      <c r="AN38" s="1122"/>
      <c r="AO38" s="306" t="s">
        <v>487</v>
      </c>
      <c r="AP38" s="306" t="s">
        <v>487</v>
      </c>
      <c r="AQ38" s="307">
        <v>1</v>
      </c>
      <c r="AR38" s="295" t="s">
        <v>487</v>
      </c>
      <c r="AS38" s="302"/>
    </row>
    <row r="39" spans="1:46" x14ac:dyDescent="0.15">
      <c r="A39" s="259"/>
      <c r="AK39" s="1120" t="s">
        <v>507</v>
      </c>
      <c r="AL39" s="1121"/>
      <c r="AM39" s="1121"/>
      <c r="AN39" s="1122"/>
      <c r="AO39" s="303">
        <v>-1211389</v>
      </c>
      <c r="AP39" s="303">
        <v>-6519</v>
      </c>
      <c r="AQ39" s="304">
        <v>-7209</v>
      </c>
      <c r="AR39" s="305">
        <v>-9.6</v>
      </c>
      <c r="AS39" s="302"/>
    </row>
    <row r="40" spans="1:46" ht="27" customHeight="1" x14ac:dyDescent="0.15">
      <c r="A40" s="259"/>
      <c r="AK40" s="1117" t="s">
        <v>508</v>
      </c>
      <c r="AL40" s="1118"/>
      <c r="AM40" s="1118"/>
      <c r="AN40" s="1119"/>
      <c r="AO40" s="303">
        <v>-1581321</v>
      </c>
      <c r="AP40" s="303">
        <v>-8510</v>
      </c>
      <c r="AQ40" s="304">
        <v>-18404</v>
      </c>
      <c r="AR40" s="305">
        <v>-53.8</v>
      </c>
      <c r="AS40" s="302"/>
    </row>
    <row r="41" spans="1:46" x14ac:dyDescent="0.15">
      <c r="A41" s="259"/>
      <c r="AK41" s="1123" t="s">
        <v>287</v>
      </c>
      <c r="AL41" s="1124"/>
      <c r="AM41" s="1124"/>
      <c r="AN41" s="1125"/>
      <c r="AO41" s="303">
        <v>1394641</v>
      </c>
      <c r="AP41" s="303">
        <v>7505</v>
      </c>
      <c r="AQ41" s="304">
        <v>7755</v>
      </c>
      <c r="AR41" s="305">
        <v>-3.2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6382106</v>
      </c>
      <c r="AN51" s="325">
        <v>34668</v>
      </c>
      <c r="AO51" s="326">
        <v>10.5</v>
      </c>
      <c r="AP51" s="327">
        <v>37644</v>
      </c>
      <c r="AQ51" s="328">
        <v>13.5</v>
      </c>
      <c r="AR51" s="329">
        <v>-3</v>
      </c>
    </row>
    <row r="52" spans="1:44" x14ac:dyDescent="0.15">
      <c r="A52" s="259"/>
      <c r="AK52" s="330"/>
      <c r="AL52" s="331" t="s">
        <v>518</v>
      </c>
      <c r="AM52" s="332">
        <v>5174709</v>
      </c>
      <c r="AN52" s="333">
        <v>28110</v>
      </c>
      <c r="AO52" s="334">
        <v>5.8</v>
      </c>
      <c r="AP52" s="335">
        <v>24939</v>
      </c>
      <c r="AQ52" s="336">
        <v>22.5</v>
      </c>
      <c r="AR52" s="337">
        <v>-16.7</v>
      </c>
    </row>
    <row r="53" spans="1:44" x14ac:dyDescent="0.15">
      <c r="A53" s="259"/>
      <c r="AK53" s="315" t="s">
        <v>519</v>
      </c>
      <c r="AL53" s="316"/>
      <c r="AM53" s="324">
        <v>8513707</v>
      </c>
      <c r="AN53" s="325">
        <v>46126</v>
      </c>
      <c r="AO53" s="326">
        <v>33.1</v>
      </c>
      <c r="AP53" s="327">
        <v>39221</v>
      </c>
      <c r="AQ53" s="328">
        <v>4.2</v>
      </c>
      <c r="AR53" s="329">
        <v>28.9</v>
      </c>
    </row>
    <row r="54" spans="1:44" x14ac:dyDescent="0.15">
      <c r="A54" s="259"/>
      <c r="AK54" s="330"/>
      <c r="AL54" s="331" t="s">
        <v>518</v>
      </c>
      <c r="AM54" s="332">
        <v>6422474</v>
      </c>
      <c r="AN54" s="333">
        <v>34796</v>
      </c>
      <c r="AO54" s="334">
        <v>23.8</v>
      </c>
      <c r="AP54" s="335">
        <v>24821</v>
      </c>
      <c r="AQ54" s="336">
        <v>-0.5</v>
      </c>
      <c r="AR54" s="337">
        <v>24.3</v>
      </c>
    </row>
    <row r="55" spans="1:44" x14ac:dyDescent="0.15">
      <c r="A55" s="259"/>
      <c r="AK55" s="315" t="s">
        <v>520</v>
      </c>
      <c r="AL55" s="316"/>
      <c r="AM55" s="324">
        <v>8962197</v>
      </c>
      <c r="AN55" s="325">
        <v>48412</v>
      </c>
      <c r="AO55" s="326">
        <v>5</v>
      </c>
      <c r="AP55" s="327">
        <v>38566</v>
      </c>
      <c r="AQ55" s="328">
        <v>-1.7</v>
      </c>
      <c r="AR55" s="329">
        <v>6.7</v>
      </c>
    </row>
    <row r="56" spans="1:44" x14ac:dyDescent="0.15">
      <c r="A56" s="259"/>
      <c r="AK56" s="330"/>
      <c r="AL56" s="331" t="s">
        <v>518</v>
      </c>
      <c r="AM56" s="332">
        <v>5874988</v>
      </c>
      <c r="AN56" s="333">
        <v>31735</v>
      </c>
      <c r="AO56" s="334">
        <v>-8.8000000000000007</v>
      </c>
      <c r="AP56" s="335">
        <v>24059</v>
      </c>
      <c r="AQ56" s="336">
        <v>-3.1</v>
      </c>
      <c r="AR56" s="337">
        <v>-5.7</v>
      </c>
    </row>
    <row r="57" spans="1:44" x14ac:dyDescent="0.15">
      <c r="A57" s="259"/>
      <c r="AK57" s="315" t="s">
        <v>521</v>
      </c>
      <c r="AL57" s="316"/>
      <c r="AM57" s="324">
        <v>14482514</v>
      </c>
      <c r="AN57" s="325">
        <v>78080</v>
      </c>
      <c r="AO57" s="326">
        <v>61.3</v>
      </c>
      <c r="AP57" s="327">
        <v>35156</v>
      </c>
      <c r="AQ57" s="328">
        <v>-8.8000000000000007</v>
      </c>
      <c r="AR57" s="329">
        <v>70.099999999999994</v>
      </c>
    </row>
    <row r="58" spans="1:44" x14ac:dyDescent="0.15">
      <c r="A58" s="259"/>
      <c r="AK58" s="330"/>
      <c r="AL58" s="331" t="s">
        <v>518</v>
      </c>
      <c r="AM58" s="332">
        <v>7552121</v>
      </c>
      <c r="AN58" s="333">
        <v>40716</v>
      </c>
      <c r="AO58" s="334">
        <v>28.3</v>
      </c>
      <c r="AP58" s="335">
        <v>22430</v>
      </c>
      <c r="AQ58" s="336">
        <v>-6.8</v>
      </c>
      <c r="AR58" s="337">
        <v>35.1</v>
      </c>
    </row>
    <row r="59" spans="1:44" x14ac:dyDescent="0.15">
      <c r="A59" s="259"/>
      <c r="AK59" s="315" t="s">
        <v>522</v>
      </c>
      <c r="AL59" s="316"/>
      <c r="AM59" s="324">
        <v>8707770</v>
      </c>
      <c r="AN59" s="325">
        <v>46860</v>
      </c>
      <c r="AO59" s="326">
        <v>-40</v>
      </c>
      <c r="AP59" s="327">
        <v>37029</v>
      </c>
      <c r="AQ59" s="328">
        <v>5.3</v>
      </c>
      <c r="AR59" s="329">
        <v>-45.3</v>
      </c>
    </row>
    <row r="60" spans="1:44" x14ac:dyDescent="0.15">
      <c r="A60" s="259"/>
      <c r="AK60" s="330"/>
      <c r="AL60" s="331" t="s">
        <v>518</v>
      </c>
      <c r="AM60" s="332">
        <v>5487999</v>
      </c>
      <c r="AN60" s="333">
        <v>29533</v>
      </c>
      <c r="AO60" s="334">
        <v>-27.5</v>
      </c>
      <c r="AP60" s="335">
        <v>23232</v>
      </c>
      <c r="AQ60" s="336">
        <v>3.6</v>
      </c>
      <c r="AR60" s="337">
        <v>-31.1</v>
      </c>
    </row>
    <row r="61" spans="1:44" x14ac:dyDescent="0.15">
      <c r="A61" s="259"/>
      <c r="AK61" s="315" t="s">
        <v>523</v>
      </c>
      <c r="AL61" s="338"/>
      <c r="AM61" s="324">
        <v>9409659</v>
      </c>
      <c r="AN61" s="325">
        <v>50829</v>
      </c>
      <c r="AO61" s="326">
        <v>14</v>
      </c>
      <c r="AP61" s="327">
        <v>37523</v>
      </c>
      <c r="AQ61" s="339">
        <v>2.5</v>
      </c>
      <c r="AR61" s="329">
        <v>11.5</v>
      </c>
    </row>
    <row r="62" spans="1:44" x14ac:dyDescent="0.15">
      <c r="A62" s="259"/>
      <c r="AK62" s="330"/>
      <c r="AL62" s="331" t="s">
        <v>518</v>
      </c>
      <c r="AM62" s="332">
        <v>6102458</v>
      </c>
      <c r="AN62" s="333">
        <v>32978</v>
      </c>
      <c r="AO62" s="334">
        <v>4.3</v>
      </c>
      <c r="AP62" s="335">
        <v>23896</v>
      </c>
      <c r="AQ62" s="336">
        <v>3.1</v>
      </c>
      <c r="AR62" s="337">
        <v>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wtTok7aBuGj9kh1a3Cr2V/Yc20nmAArLqH8UbpwPBVGriipTI0Svs/vKmDtlN9BX7HxDp1x3AdNP0Rux0r1nA==" saltValue="pIEV0DZOm/6FNfptIboz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ty+OmYCZL3udJeslFVSTte1p2vGrrJvVvmFduO6cIutvhOVZeZCyvJAohNfVnlLsNLa+zJDTIY2/r74pXLeEHA==" saltValue="BUWM9oFULpJdj2p5G8Gn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R34PaDqWPgODe7KoHsDqpfpk6gsLfD16C5xFIuoZodAnDuUWQKwiSh5ro/Uo6VgeCEn1XlNL9PT0DXCQDevBsw==" saltValue="BEBSuPAuByIdRvipletG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25.62</v>
      </c>
      <c r="G47" s="12">
        <v>24.69</v>
      </c>
      <c r="H47" s="12">
        <v>25.53</v>
      </c>
      <c r="I47" s="12">
        <v>25.99</v>
      </c>
      <c r="J47" s="13">
        <v>26.5</v>
      </c>
    </row>
    <row r="48" spans="2:10" ht="57.75" customHeight="1" x14ac:dyDescent="0.15">
      <c r="B48" s="14"/>
      <c r="C48" s="1128" t="s">
        <v>4</v>
      </c>
      <c r="D48" s="1128"/>
      <c r="E48" s="1129"/>
      <c r="F48" s="15">
        <v>10.49</v>
      </c>
      <c r="G48" s="16">
        <v>12.73</v>
      </c>
      <c r="H48" s="16">
        <v>16.04</v>
      </c>
      <c r="I48" s="16">
        <v>11.9</v>
      </c>
      <c r="J48" s="17">
        <v>9.27</v>
      </c>
    </row>
    <row r="49" spans="2:10" ht="57.75" customHeight="1" thickBot="1" x14ac:dyDescent="0.2">
      <c r="B49" s="18"/>
      <c r="C49" s="1130" t="s">
        <v>5</v>
      </c>
      <c r="D49" s="1130"/>
      <c r="E49" s="1131"/>
      <c r="F49" s="19">
        <v>1.41</v>
      </c>
      <c r="G49" s="20">
        <v>1.96</v>
      </c>
      <c r="H49" s="20">
        <v>2.88</v>
      </c>
      <c r="I49" s="20" t="s">
        <v>530</v>
      </c>
      <c r="J49" s="21" t="s">
        <v>531</v>
      </c>
    </row>
    <row r="50" spans="2:10" x14ac:dyDescent="0.15"/>
  </sheetData>
  <sheetProtection algorithmName="SHA-512" hashValue="cNaAQUhBV9e2Gn1cT9ZJywKndG9vxFVxnBnIogV1bk2MJ0wVowlFdJYmqq37b3qxKPDPmTMFHtj/9u2RaMtJVA==" saltValue="bkLOM88Ymrdh7soXOMc+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江田</cp:lastModifiedBy>
  <dcterms:created xsi:type="dcterms:W3CDTF">2025-02-19T01:50:42Z</dcterms:created>
  <dcterms:modified xsi:type="dcterms:W3CDTF">2025-03-28T06:37:57Z</dcterms:modified>
  <cp:category/>
</cp:coreProperties>
</file>